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ThisWorkbook"/>
  <bookViews>
    <workbookView xWindow="-105" yWindow="-105" windowWidth="19425" windowHeight="10305"/>
  </bookViews>
  <sheets>
    <sheet name="LG" sheetId="2" r:id="rId1"/>
    <sheet name="Deductions" sheetId="3" r:id="rId2"/>
    <sheet name="Pension" sheetId="4" r:id="rId3"/>
  </sheets>
  <definedNames>
    <definedName name="_xlnm.Print_Area" localSheetId="2">Pension!$A$1:$E$1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86" i="2" l="1"/>
  <c r="E278" i="2"/>
  <c r="E250" i="2"/>
  <c r="D5" i="2"/>
  <c r="E5" i="2"/>
  <c r="F7" i="2"/>
  <c r="E4" i="2"/>
  <c r="F6" i="2"/>
  <c r="D4" i="2"/>
  <c r="B95" i="2"/>
  <c r="B65" i="2"/>
  <c r="E315" i="2"/>
  <c r="E304" i="2"/>
  <c r="E294" i="2"/>
  <c r="B135" i="2"/>
  <c r="B30" i="2"/>
  <c r="B15" i="2"/>
  <c r="F5" i="2"/>
  <c r="F4" i="2"/>
  <c r="C5" i="2"/>
  <c r="C4" i="2"/>
  <c r="E214" i="2" l="1"/>
  <c r="E242" i="2"/>
  <c r="E270" i="2"/>
  <c r="E196" i="2"/>
  <c r="E225" i="2"/>
  <c r="E262" i="2"/>
  <c r="C214" i="2"/>
  <c r="C225" i="2"/>
  <c r="C242" i="2"/>
  <c r="C250" i="2"/>
  <c r="F275" i="2"/>
  <c r="F288" i="2"/>
  <c r="F290" i="2"/>
  <c r="F298" i="2"/>
  <c r="B304" i="2"/>
  <c r="F255" i="2"/>
  <c r="F269" i="2"/>
  <c r="F283" i="2"/>
  <c r="F285" i="2"/>
  <c r="F289" i="2"/>
  <c r="F291" i="2"/>
  <c r="F293" i="2"/>
  <c r="F299" i="2"/>
  <c r="F301" i="2"/>
  <c r="F303" i="2"/>
  <c r="F307" i="2"/>
  <c r="F309" i="2"/>
  <c r="F311" i="2"/>
  <c r="F313" i="2"/>
  <c r="C270" i="2"/>
  <c r="C286" i="2"/>
  <c r="F300" i="2"/>
  <c r="F306" i="2"/>
  <c r="F308" i="2"/>
  <c r="F310" i="2"/>
  <c r="F312" i="2"/>
  <c r="F314" i="2"/>
  <c r="C262" i="2"/>
  <c r="C304" i="2"/>
  <c r="D294" i="2"/>
  <c r="D304" i="2"/>
  <c r="F297" i="2"/>
  <c r="F224" i="2"/>
  <c r="F236" i="2"/>
  <c r="F245" i="2"/>
  <c r="F247" i="2"/>
  <c r="F253" i="2"/>
  <c r="F257" i="2"/>
  <c r="F259" i="2"/>
  <c r="F261" i="2"/>
  <c r="F265" i="2"/>
  <c r="C315" i="2"/>
  <c r="F249" i="2"/>
  <c r="C196" i="2"/>
  <c r="C204" i="2"/>
  <c r="F267" i="2"/>
  <c r="F273" i="2"/>
  <c r="F277" i="2"/>
  <c r="F281" i="2"/>
  <c r="D315" i="2"/>
  <c r="C294" i="2"/>
  <c r="F148" i="2"/>
  <c r="F157" i="2"/>
  <c r="F155" i="2"/>
  <c r="F163" i="2"/>
  <c r="F165" i="2"/>
  <c r="F167" i="2"/>
  <c r="F170" i="2"/>
  <c r="F168" i="2"/>
  <c r="F175" i="2"/>
  <c r="F177" i="2"/>
  <c r="F179" i="2"/>
  <c r="F183" i="2"/>
  <c r="F185" i="2"/>
  <c r="F187" i="2"/>
  <c r="F191" i="2"/>
  <c r="F193" i="2"/>
  <c r="F195" i="2"/>
  <c r="F199" i="2"/>
  <c r="F201" i="2"/>
  <c r="F203" i="2"/>
  <c r="F207" i="2"/>
  <c r="F209" i="2"/>
  <c r="F211" i="2"/>
  <c r="F213" i="2"/>
  <c r="F229" i="2"/>
  <c r="F231" i="2"/>
  <c r="F233" i="2"/>
  <c r="F235" i="2"/>
  <c r="F237" i="2"/>
  <c r="F239" i="2"/>
  <c r="F241" i="2"/>
  <c r="F244" i="2"/>
  <c r="F246" i="2"/>
  <c r="F248" i="2"/>
  <c r="F252" i="2"/>
  <c r="F254" i="2"/>
  <c r="F256" i="2"/>
  <c r="F258" i="2"/>
  <c r="F260" i="2"/>
  <c r="F266" i="2"/>
  <c r="F268" i="2"/>
  <c r="F274" i="2"/>
  <c r="F276" i="2"/>
  <c r="F282" i="2"/>
  <c r="F284" i="2"/>
  <c r="B315" i="2"/>
  <c r="D270" i="2"/>
  <c r="B278" i="2"/>
  <c r="B294" i="2"/>
  <c r="F292" i="2"/>
  <c r="F296" i="2"/>
  <c r="F302" i="2"/>
  <c r="D278" i="2"/>
  <c r="B286" i="2"/>
  <c r="C278" i="2"/>
  <c r="F280" i="2"/>
  <c r="D286" i="2"/>
  <c r="D262" i="2"/>
  <c r="B270" i="2"/>
  <c r="F272" i="2"/>
  <c r="F212" i="2"/>
  <c r="F216" i="2"/>
  <c r="F218" i="2"/>
  <c r="F220" i="2"/>
  <c r="F222" i="2"/>
  <c r="F230" i="2"/>
  <c r="F232" i="2"/>
  <c r="F264" i="2"/>
  <c r="B262" i="2"/>
  <c r="D250" i="2"/>
  <c r="F217" i="2"/>
  <c r="F219" i="2"/>
  <c r="F221" i="2"/>
  <c r="F223" i="2"/>
  <c r="B242" i="2"/>
  <c r="B250" i="2"/>
  <c r="D188" i="2"/>
  <c r="D214" i="2"/>
  <c r="F234" i="2"/>
  <c r="F238" i="2"/>
  <c r="F240" i="2"/>
  <c r="D225" i="2"/>
  <c r="F192" i="2"/>
  <c r="F200" i="2"/>
  <c r="F208" i="2"/>
  <c r="D242" i="2"/>
  <c r="B225" i="2"/>
  <c r="B160" i="2"/>
  <c r="B204" i="2"/>
  <c r="B214" i="2"/>
  <c r="F210" i="2"/>
  <c r="B188" i="2"/>
  <c r="F206" i="2"/>
  <c r="C152" i="2"/>
  <c r="D180" i="2"/>
  <c r="D196" i="2"/>
  <c r="D204" i="2"/>
  <c r="F202" i="2"/>
  <c r="B152" i="2"/>
  <c r="E180" i="2"/>
  <c r="E188" i="2"/>
  <c r="E204" i="2"/>
  <c r="B196" i="2"/>
  <c r="F149" i="2"/>
  <c r="F141" i="2"/>
  <c r="F158" i="2"/>
  <c r="F156" i="2"/>
  <c r="F162" i="2"/>
  <c r="F164" i="2"/>
  <c r="F166" i="2"/>
  <c r="F171" i="2"/>
  <c r="F169" i="2"/>
  <c r="F174" i="2"/>
  <c r="F176" i="2"/>
  <c r="F178" i="2"/>
  <c r="F184" i="2"/>
  <c r="F186" i="2"/>
  <c r="F194" i="2"/>
  <c r="F131" i="2"/>
  <c r="F198" i="2"/>
  <c r="F77" i="2"/>
  <c r="F159" i="2"/>
  <c r="C160" i="2"/>
  <c r="D172" i="2"/>
  <c r="C180" i="2"/>
  <c r="C188" i="2"/>
  <c r="F182" i="2"/>
  <c r="F190" i="2"/>
  <c r="B180" i="2"/>
  <c r="D160" i="2"/>
  <c r="C172" i="2"/>
  <c r="E172" i="2"/>
  <c r="B172" i="2"/>
  <c r="D152" i="2"/>
  <c r="F154" i="2"/>
  <c r="F139" i="2"/>
  <c r="F150" i="2"/>
  <c r="F146" i="2"/>
  <c r="F144" i="2"/>
  <c r="F142" i="2"/>
  <c r="F140" i="2"/>
  <c r="E160" i="2"/>
  <c r="F133" i="2"/>
  <c r="F130" i="2"/>
  <c r="F90" i="2"/>
  <c r="F116" i="2"/>
  <c r="F47" i="2"/>
  <c r="F134" i="2"/>
  <c r="F151" i="2"/>
  <c r="F147" i="2"/>
  <c r="F145" i="2"/>
  <c r="F143" i="2"/>
  <c r="E152" i="2"/>
  <c r="F108" i="2"/>
  <c r="F104" i="2"/>
  <c r="F126" i="2"/>
  <c r="F132" i="2"/>
  <c r="E135" i="2"/>
  <c r="F127" i="2"/>
  <c r="F115" i="2"/>
  <c r="D135" i="2"/>
  <c r="C135" i="2"/>
  <c r="F125" i="2"/>
  <c r="F128" i="2"/>
  <c r="F57" i="2"/>
  <c r="F52" i="2"/>
  <c r="F49" i="2"/>
  <c r="F68" i="2"/>
  <c r="F76" i="2"/>
  <c r="F84" i="2"/>
  <c r="F92" i="2"/>
  <c r="F97" i="2"/>
  <c r="F117" i="2"/>
  <c r="F111" i="2"/>
  <c r="F109" i="2"/>
  <c r="F101" i="2"/>
  <c r="F98" i="2"/>
  <c r="F51" i="2"/>
  <c r="F122" i="2"/>
  <c r="F70" i="2"/>
  <c r="F78" i="2"/>
  <c r="F86" i="2"/>
  <c r="F94" i="2"/>
  <c r="F112" i="2"/>
  <c r="F50" i="2"/>
  <c r="F67" i="2"/>
  <c r="F75" i="2"/>
  <c r="F83" i="2"/>
  <c r="F88" i="2"/>
  <c r="F91" i="2"/>
  <c r="F118" i="2"/>
  <c r="F113" i="2"/>
  <c r="F110" i="2"/>
  <c r="F107" i="2"/>
  <c r="C95" i="2"/>
  <c r="D95" i="2"/>
  <c r="E95" i="2"/>
  <c r="F42" i="2"/>
  <c r="F55" i="2"/>
  <c r="F69" i="2"/>
  <c r="F74" i="2"/>
  <c r="F82" i="2"/>
  <c r="F85" i="2"/>
  <c r="F105" i="2"/>
  <c r="F59" i="2"/>
  <c r="F43" i="2"/>
  <c r="D65" i="2"/>
  <c r="F80" i="2"/>
  <c r="F102" i="2"/>
  <c r="F61" i="2"/>
  <c r="F56" i="2"/>
  <c r="F48" i="2"/>
  <c r="F45" i="2"/>
  <c r="B119" i="2"/>
  <c r="F62" i="2"/>
  <c r="F44" i="2"/>
  <c r="F71" i="2"/>
  <c r="E65" i="2"/>
  <c r="F79" i="2"/>
  <c r="F81" i="2"/>
  <c r="F87" i="2"/>
  <c r="C65" i="2"/>
  <c r="F73" i="2"/>
  <c r="F37" i="2"/>
  <c r="F58" i="2"/>
  <c r="F39" i="2"/>
  <c r="F20" i="2"/>
  <c r="F33" i="2"/>
  <c r="F41" i="2"/>
  <c r="F38" i="2"/>
  <c r="F36" i="2"/>
  <c r="F31" i="2"/>
  <c r="F27" i="2"/>
  <c r="F19" i="2"/>
  <c r="F17" i="2"/>
  <c r="F23" i="2"/>
  <c r="F13" i="2"/>
  <c r="F28" i="2"/>
  <c r="F25" i="2"/>
  <c r="F35" i="2"/>
  <c r="F40" i="2"/>
  <c r="F29" i="2"/>
  <c r="F26" i="2"/>
  <c r="F24" i="2"/>
  <c r="F21" i="2"/>
  <c r="D30" i="2"/>
  <c r="F22" i="2"/>
  <c r="B63" i="2"/>
  <c r="C30" i="2"/>
  <c r="C15" i="2"/>
  <c r="E30" i="2"/>
  <c r="F11" i="2"/>
  <c r="F12" i="2"/>
  <c r="F14" i="2"/>
  <c r="D15" i="2"/>
  <c r="E15" i="2"/>
  <c r="F18" i="2"/>
  <c r="E316" i="2" l="1"/>
  <c r="F294" i="2"/>
  <c r="F315" i="2"/>
  <c r="C316" i="2"/>
  <c r="F250" i="2"/>
  <c r="F304" i="2"/>
  <c r="F262" i="2"/>
  <c r="F270" i="2"/>
  <c r="F278" i="2"/>
  <c r="F286" i="2"/>
  <c r="F242" i="2"/>
  <c r="D316" i="2"/>
  <c r="F225" i="2"/>
  <c r="F204" i="2"/>
  <c r="B316" i="2"/>
  <c r="F214" i="2"/>
  <c r="C226" i="2"/>
  <c r="F172" i="2"/>
  <c r="F180" i="2"/>
  <c r="F160" i="2"/>
  <c r="B226" i="2"/>
  <c r="F196" i="2"/>
  <c r="F188" i="2"/>
  <c r="D226" i="2"/>
  <c r="E226" i="2"/>
  <c r="E317" i="2" s="1"/>
  <c r="F152" i="2"/>
  <c r="F135" i="2"/>
  <c r="F95" i="2"/>
  <c r="D119" i="2"/>
  <c r="E119" i="2"/>
  <c r="C119" i="2"/>
  <c r="F65" i="2"/>
  <c r="D63" i="2"/>
  <c r="E63" i="2"/>
  <c r="C63" i="2"/>
  <c r="F30" i="2"/>
  <c r="F15" i="2"/>
  <c r="C317" i="2" l="1"/>
  <c r="F316" i="2"/>
  <c r="B317" i="2"/>
  <c r="D317" i="2"/>
  <c r="F226" i="2"/>
  <c r="F119" i="2"/>
  <c r="F63" i="2"/>
  <c r="F317" i="2" l="1"/>
</calcChain>
</file>

<file path=xl/sharedStrings.xml><?xml version="1.0" encoding="utf-8"?>
<sst xmlns="http://schemas.openxmlformats.org/spreadsheetml/2006/main" count="436" uniqueCount="288">
  <si>
    <t>ITEM</t>
  </si>
  <si>
    <t>Q1 2024</t>
  </si>
  <si>
    <t>Q2 2024</t>
  </si>
  <si>
    <t>Q3 2024</t>
  </si>
  <si>
    <t>Q4 2024</t>
  </si>
  <si>
    <t>(i) Opening Cash Balance (at bank)</t>
  </si>
  <si>
    <t>(ii) Opening Cash Balance (Cash in Hand)</t>
  </si>
  <si>
    <t>(iii) Closing Cash Balance (at Bank)</t>
  </si>
  <si>
    <t>(iv) Closing Cash Balance (Cash in Hand)</t>
  </si>
  <si>
    <t>Internally Generated Revenue</t>
  </si>
  <si>
    <t>TAX</t>
  </si>
  <si>
    <t>Personal Income Tax (PAYE)</t>
  </si>
  <si>
    <t>Capital Gains Tax</t>
  </si>
  <si>
    <t>Withholding Tax</t>
  </si>
  <si>
    <t>Other Taxes</t>
  </si>
  <si>
    <t>TOTAL TAX</t>
  </si>
  <si>
    <t>NON- TAX</t>
  </si>
  <si>
    <t>Licenses</t>
  </si>
  <si>
    <t>Fees</t>
  </si>
  <si>
    <t>Fines</t>
  </si>
  <si>
    <t>Sales</t>
  </si>
  <si>
    <t>Earnings</t>
  </si>
  <si>
    <t>Rent on Government Building</t>
  </si>
  <si>
    <t>Rent on Land and Others</t>
  </si>
  <si>
    <t>Repayments</t>
  </si>
  <si>
    <t>Investment Income</t>
  </si>
  <si>
    <t>Interest</t>
  </si>
  <si>
    <t>Reimbursements</t>
  </si>
  <si>
    <t>Refunds/Recovery</t>
  </si>
  <si>
    <t>Miscellaneous</t>
  </si>
  <si>
    <t>TOTAL NON-TAX</t>
  </si>
  <si>
    <t xml:space="preserve">Below-The-Line (BTL) Receipts </t>
  </si>
  <si>
    <t>STATE STATUTORY TO LG</t>
  </si>
  <si>
    <t xml:space="preserve"> 10% IGR to LG</t>
  </si>
  <si>
    <t>STATUTORY ALLOCATION FROM FEDERATION ACCOUNT</t>
  </si>
  <si>
    <t xml:space="preserve">(i) Share of Federation Account </t>
  </si>
  <si>
    <t>(ii) Share of VAT</t>
  </si>
  <si>
    <t>(iii) Electronic Money Transfer Levy (EMTL)</t>
  </si>
  <si>
    <t>(iv) Excess Non-Oil</t>
  </si>
  <si>
    <t>(v) Excess Oil</t>
  </si>
  <si>
    <t>(vi) Ecology</t>
  </si>
  <si>
    <t>(vii) Forex Equalization</t>
  </si>
  <si>
    <t>(viii) Refund of Withholding Tax (WHT) and Stamp Duty</t>
  </si>
  <si>
    <t>(ix) ….......................... (please specify)</t>
  </si>
  <si>
    <t>(x) ….......................... (please specify)</t>
  </si>
  <si>
    <t>(xi) ….......................... (please specify)</t>
  </si>
  <si>
    <t>GRANTS AND AIDS</t>
  </si>
  <si>
    <t>(i) From Federal Government</t>
  </si>
  <si>
    <t>(ii) From State Government</t>
  </si>
  <si>
    <t>(iii) From International Bodies</t>
  </si>
  <si>
    <t>(iv) From Foreign Governments</t>
  </si>
  <si>
    <t>(v) From NGOs</t>
  </si>
  <si>
    <t>(vi) Others (including individuals)</t>
  </si>
  <si>
    <t>LOANS</t>
  </si>
  <si>
    <t>(a) Internal Loans</t>
  </si>
  <si>
    <t>(i) From Commercial Banks</t>
  </si>
  <si>
    <t>(ii) Other Financial Institutions</t>
  </si>
  <si>
    <t>(iii) Development Loans Stock</t>
  </si>
  <si>
    <t>(iv) Bonds</t>
  </si>
  <si>
    <t xml:space="preserve">(v) Others </t>
  </si>
  <si>
    <t>OTHERS</t>
  </si>
  <si>
    <t>(i) Loans &amp; Advances Repayment by Employees</t>
  </si>
  <si>
    <t>(ii) Others Receipts nec.</t>
  </si>
  <si>
    <t>TOTAL RECEIPTS</t>
  </si>
  <si>
    <t>Total Expenditure and Transfers (Economic Classification)</t>
  </si>
  <si>
    <t>C.1: Recurrent Expenditure</t>
  </si>
  <si>
    <t xml:space="preserve"> (a) Personnel Costs </t>
  </si>
  <si>
    <t>(i) Salaries and Wages (Civil Servants)</t>
  </si>
  <si>
    <t>(ii) Consolidated Revenue Fund (CRF) Charges  - Salaries</t>
  </si>
  <si>
    <t>(iii) Primary Teachers Salaries</t>
  </si>
  <si>
    <t>(iv) Traditional Ruler Allowances</t>
  </si>
  <si>
    <t>(v) Social Contributions (e.g. NHIS, NHF, NSITF, etc)</t>
  </si>
  <si>
    <t>(b) Overhead Cost (Use of Goods and Services)</t>
  </si>
  <si>
    <t>(i) Travel and Transport</t>
  </si>
  <si>
    <t>(ii) Utilities</t>
  </si>
  <si>
    <t>(iii) Material and Supplies</t>
  </si>
  <si>
    <t>(iv) Rentage of Houses</t>
  </si>
  <si>
    <t>(v) Maintenance Services</t>
  </si>
  <si>
    <t>(vi) Training</t>
  </si>
  <si>
    <t>(vii) Other Services</t>
  </si>
  <si>
    <t>(viii) Consulting and Professional Services</t>
  </si>
  <si>
    <t>(ix) Fuel and Lubricants</t>
  </si>
  <si>
    <t>(x) Financial Charges</t>
  </si>
  <si>
    <t>(xi) Loans and Advances</t>
  </si>
  <si>
    <t>(xii) Local Grants and Contributions</t>
  </si>
  <si>
    <t>(xiii) Transfer to Government Owned Companies</t>
  </si>
  <si>
    <t>(xiv) Subsidy to Private Companies</t>
  </si>
  <si>
    <t>(xv) Miscellaneous Expenses</t>
  </si>
  <si>
    <t>(xvi) Below The Line (BTL) Payments</t>
  </si>
  <si>
    <t>(c) Social Benefits</t>
  </si>
  <si>
    <t>(i) Pension</t>
  </si>
  <si>
    <t>(ii) Gratuity</t>
  </si>
  <si>
    <t>(iii) Death Benefits</t>
  </si>
  <si>
    <t>(d) Public Debt Charges</t>
  </si>
  <si>
    <t>Interest on Domestic Loans</t>
  </si>
  <si>
    <t xml:space="preserve">(a) Capital Transfers </t>
  </si>
  <si>
    <t>(i) Transfer to CDF</t>
  </si>
  <si>
    <t>(ii) Others</t>
  </si>
  <si>
    <t>(b) Capital Projects</t>
  </si>
  <si>
    <t>(i) Purchase of Fixed Assets</t>
  </si>
  <si>
    <t>(a) Expense on purchase of houses for dwelling</t>
  </si>
  <si>
    <t>(b)  Purchase of other fixed assets (roads, bridges, culverts, hospitals, schools, etc)</t>
  </si>
  <si>
    <t>(ii) Construction/Provision of Fixed Assets</t>
  </si>
  <si>
    <t>(a) Expense on construction of houses for dwelling</t>
  </si>
  <si>
    <t>(b)  Expense on construction/provision of other fixed assets (roads, bridges, culverts, hospitals, schools, etc)</t>
  </si>
  <si>
    <t>(iii) Rehabilitation/Repairs of Fixed Assets</t>
  </si>
  <si>
    <t>(a) Expense on rehabilitation/repairs of houses</t>
  </si>
  <si>
    <t>(b)  Expense on rehabilitation/repairs of other fixed assets eg (roads, bridges, culverts, hospitals, schools, etc)</t>
  </si>
  <si>
    <t>(iv) Preservation of the Environment</t>
  </si>
  <si>
    <t>(v) Acquisition of Non-Tangible Fixed Assets</t>
  </si>
  <si>
    <t>(vi) Investment in Shares of Public and Private Companies</t>
  </si>
  <si>
    <t>(vii) Loans to Local and Foreign Institutions and Agencies</t>
  </si>
  <si>
    <t>(viii) Others</t>
  </si>
  <si>
    <t>(c) Public Debt Repayments</t>
  </si>
  <si>
    <t>(i) Direct deductions from FAAC (ISPOs)</t>
  </si>
  <si>
    <t>(ii) Domestic Loans Principal Repayment</t>
  </si>
  <si>
    <t xml:space="preserve">(iii) Contractual Debts Payment </t>
  </si>
  <si>
    <t>(iv) Others</t>
  </si>
  <si>
    <t>Total Expenditure (Economic)</t>
  </si>
  <si>
    <t>OUTSTANDING DEBT PROFILE</t>
  </si>
  <si>
    <t>OUTSTANDING DEBT PROFILE (DOMESTIC)</t>
  </si>
  <si>
    <t>Bonds</t>
  </si>
  <si>
    <t>Loans</t>
  </si>
  <si>
    <t>Other Accounts Payable</t>
  </si>
  <si>
    <t>(i) Local Contractors</t>
  </si>
  <si>
    <t>(ii) Staff Salaries</t>
  </si>
  <si>
    <t>(iii)Insurance, Pension, Standardized Guarantee Scheme</t>
  </si>
  <si>
    <t>(iv) Bank Overdraft</t>
  </si>
  <si>
    <t>(v) Others</t>
  </si>
  <si>
    <t>TOTAL DEBT OUTSTANDING</t>
  </si>
  <si>
    <t>Total Expenditure based on Classification of Function of Government (COFOG)</t>
  </si>
  <si>
    <t>E1: RECURRENT EXPENDITURE</t>
  </si>
  <si>
    <t>General Public Services</t>
  </si>
  <si>
    <t>Executive  Organ</t>
  </si>
  <si>
    <t>Legislative Organ</t>
  </si>
  <si>
    <t>Financial and Fiscal Affairs</t>
  </si>
  <si>
    <t>External Affairs</t>
  </si>
  <si>
    <t>Foreign Economic Aid</t>
  </si>
  <si>
    <t>General Personnel Services</t>
  </si>
  <si>
    <t>Overall Planning and Statistical Services</t>
  </si>
  <si>
    <t>Other General Services</t>
  </si>
  <si>
    <t>Basic Research</t>
  </si>
  <si>
    <t>R&amp; D General Public Service</t>
  </si>
  <si>
    <t>General Public Service n.e.c.</t>
  </si>
  <si>
    <t>Public Debt Transactions</t>
  </si>
  <si>
    <t>Transfers of a General Characters between Different Levels of Government</t>
  </si>
  <si>
    <t>Public Order and Safety</t>
  </si>
  <si>
    <t>Police Services</t>
  </si>
  <si>
    <t>Fire Protection Services</t>
  </si>
  <si>
    <t>Law Courts</t>
  </si>
  <si>
    <t>Prisons</t>
  </si>
  <si>
    <t>R&amp;D Public Order and Safety</t>
  </si>
  <si>
    <t>Public Order and Safety n.e.c.</t>
  </si>
  <si>
    <t xml:space="preserve">     Sub Total - Public Order and Safety</t>
  </si>
  <si>
    <t>Economic Affairs</t>
  </si>
  <si>
    <t>General Economic and Commercial Affairs</t>
  </si>
  <si>
    <t>General Labour Affairs</t>
  </si>
  <si>
    <t>Agriculture, Forestry, Fishing &amp; Hunting</t>
  </si>
  <si>
    <t>Fuel &amp; Energy</t>
  </si>
  <si>
    <t>Mining, Manufacturing and Construction</t>
  </si>
  <si>
    <t>Transportation</t>
  </si>
  <si>
    <t>Communication</t>
  </si>
  <si>
    <t>Other Industries</t>
  </si>
  <si>
    <t>R&amp;D Economic Affairs</t>
  </si>
  <si>
    <t>Economic Affairs n.e.c.</t>
  </si>
  <si>
    <t xml:space="preserve">     Sub Total - Economic Affairs</t>
  </si>
  <si>
    <t>Environmental Protection</t>
  </si>
  <si>
    <t>Waste Management</t>
  </si>
  <si>
    <t>Waste Water Management</t>
  </si>
  <si>
    <t>Pollution Abatement</t>
  </si>
  <si>
    <t>Protection of Biodiversity &amp; Landscape</t>
  </si>
  <si>
    <t>R&amp;D Environmental Protection</t>
  </si>
  <si>
    <t>Environmental Protection n.e.c.</t>
  </si>
  <si>
    <t xml:space="preserve">     Sub Total - Environmental Protection</t>
  </si>
  <si>
    <t>Housing and Community Development</t>
  </si>
  <si>
    <t>Housing Development</t>
  </si>
  <si>
    <t>Community Development</t>
  </si>
  <si>
    <t>Water Supply</t>
  </si>
  <si>
    <t>Street Lighting</t>
  </si>
  <si>
    <t>R&amp;D Housing &amp; Community Amenities</t>
  </si>
  <si>
    <t>Housing &amp; Community Amenities n.e.c.</t>
  </si>
  <si>
    <t xml:space="preserve">     Sub Total - Housing and Community Development</t>
  </si>
  <si>
    <t>Health</t>
  </si>
  <si>
    <t>Medical Products, Appliances &amp; Equipment</t>
  </si>
  <si>
    <t>Outpatient Services</t>
  </si>
  <si>
    <t>Hospital Services</t>
  </si>
  <si>
    <t>Public Health Services</t>
  </si>
  <si>
    <t>Research &amp; Development Health</t>
  </si>
  <si>
    <t>Health n.e.c.</t>
  </si>
  <si>
    <t xml:space="preserve">     Sub Total - Health</t>
  </si>
  <si>
    <t>Recreation, Culture and Religion</t>
  </si>
  <si>
    <t>Recreational &amp; Sporting Services</t>
  </si>
  <si>
    <t>Cultural Services</t>
  </si>
  <si>
    <t>Broadcasting &amp; Publishing</t>
  </si>
  <si>
    <t>Religious and Other Community Services</t>
  </si>
  <si>
    <t>R&amp;D Recreation, Culture and Religion</t>
  </si>
  <si>
    <t>Recreation, Culture and Religion n.e.c.</t>
  </si>
  <si>
    <t xml:space="preserve">     Sub Total - Health Recreation, Culture and Religion</t>
  </si>
  <si>
    <t>Education</t>
  </si>
  <si>
    <t>Pre-Primary &amp; Primary Education</t>
  </si>
  <si>
    <t>Secondary Education</t>
  </si>
  <si>
    <t>Post Secondary Non-Tertiary Education</t>
  </si>
  <si>
    <t>Tertiary Education</t>
  </si>
  <si>
    <t>Education not Definable by Level</t>
  </si>
  <si>
    <t>Subsidiary Services to Education</t>
  </si>
  <si>
    <t>Research &amp; Development Education</t>
  </si>
  <si>
    <t>Education n.e.c.</t>
  </si>
  <si>
    <t xml:space="preserve">     Sub Total - Education</t>
  </si>
  <si>
    <t>Social Protection</t>
  </si>
  <si>
    <t>Sickness &amp; Disability</t>
  </si>
  <si>
    <t>Old Age</t>
  </si>
  <si>
    <t>Survivors</t>
  </si>
  <si>
    <t>Family &amp; Children</t>
  </si>
  <si>
    <t>Unemployment</t>
  </si>
  <si>
    <t>Housing</t>
  </si>
  <si>
    <t>Social Exclusion n.e.c.</t>
  </si>
  <si>
    <t>R&amp;D Social Protection</t>
  </si>
  <si>
    <t>Social Protection n.e.c.</t>
  </si>
  <si>
    <t xml:space="preserve">     Sub Total - Social Protection</t>
  </si>
  <si>
    <t>Total Recurrent Expenditure</t>
  </si>
  <si>
    <t>E2: CAPITAL EXPENDITURE</t>
  </si>
  <si>
    <t>Total Capital Expenditure</t>
  </si>
  <si>
    <t>TOTAL EXPENDITURE (FUNCTIONAL)</t>
  </si>
  <si>
    <t>Notes:</t>
  </si>
  <si>
    <t>1 - Classification by Function of government as indicated by GFSM 2014.</t>
  </si>
  <si>
    <t>2 - nec (Not elsewhere classified)</t>
  </si>
  <si>
    <r>
      <rPr>
        <b/>
        <sz val="11"/>
        <color indexed="8"/>
        <rFont val="Arial"/>
        <family val="2"/>
      </rPr>
      <t>Contact Person</t>
    </r>
    <r>
      <rPr>
        <sz val="11"/>
        <color indexed="8"/>
        <rFont val="Arial"/>
        <family val="2"/>
      </rPr>
      <t>:</t>
    </r>
  </si>
  <si>
    <r>
      <rPr>
        <b/>
        <sz val="11"/>
        <color indexed="8"/>
        <rFont val="Arial"/>
        <family val="2"/>
      </rPr>
      <t>Signature</t>
    </r>
    <r>
      <rPr>
        <sz val="11"/>
        <color indexed="8"/>
        <rFont val="Arial"/>
        <family val="2"/>
      </rPr>
      <t>: …………………………………….</t>
    </r>
  </si>
  <si>
    <t>States</t>
  </si>
  <si>
    <t>Local Government Areas</t>
  </si>
  <si>
    <t>Annual Total</t>
  </si>
  <si>
    <t>TOTAL</t>
  </si>
  <si>
    <t>Kano</t>
  </si>
  <si>
    <t>Ajingi</t>
  </si>
  <si>
    <t>Albasu</t>
  </si>
  <si>
    <t>Bagwai</t>
  </si>
  <si>
    <t>Bebeji</t>
  </si>
  <si>
    <t>Bichi</t>
  </si>
  <si>
    <t>Bunkure</t>
  </si>
  <si>
    <t>Dala</t>
  </si>
  <si>
    <t>Dambatta</t>
  </si>
  <si>
    <t>Dawakin Kudu</t>
  </si>
  <si>
    <t>Dawakin Tofa</t>
  </si>
  <si>
    <t>Doguwa</t>
  </si>
  <si>
    <t>Fagge</t>
  </si>
  <si>
    <t>Gabasawa</t>
  </si>
  <si>
    <t>Garko</t>
  </si>
  <si>
    <t>Garum Mallam</t>
  </si>
  <si>
    <t>Gaya</t>
  </si>
  <si>
    <t>Gezawa</t>
  </si>
  <si>
    <t>Gwale</t>
  </si>
  <si>
    <t>Gwarzo</t>
  </si>
  <si>
    <t>Kabo</t>
  </si>
  <si>
    <t>Kano Municipal</t>
  </si>
  <si>
    <t>Karaye</t>
  </si>
  <si>
    <t>Kibiya</t>
  </si>
  <si>
    <t>Kiru</t>
  </si>
  <si>
    <t>kumbotso</t>
  </si>
  <si>
    <t>Kunchi</t>
  </si>
  <si>
    <t>Kura</t>
  </si>
  <si>
    <t>Madobi</t>
  </si>
  <si>
    <t>Makoda</t>
  </si>
  <si>
    <t>Minjibir</t>
  </si>
  <si>
    <t>Nasarawa</t>
  </si>
  <si>
    <t>Rano</t>
  </si>
  <si>
    <t>Rimin Gado</t>
  </si>
  <si>
    <t>Rogo</t>
  </si>
  <si>
    <t>Shanono</t>
  </si>
  <si>
    <t>Sumaila</t>
  </si>
  <si>
    <t>Takali</t>
  </si>
  <si>
    <t>Tarauni</t>
  </si>
  <si>
    <t>Tofa</t>
  </si>
  <si>
    <t>Tsanyawa</t>
  </si>
  <si>
    <t>Tudun Wada</t>
  </si>
  <si>
    <t>Ungogo</t>
  </si>
  <si>
    <t>Warawa</t>
  </si>
  <si>
    <t>Wudil</t>
  </si>
  <si>
    <t xml:space="preserve">     Sub Total - General Public Services</t>
  </si>
  <si>
    <t>C.2 Capital Expenditure (Total)</t>
  </si>
  <si>
    <t>Local Government: SHANONO  State: KANO</t>
  </si>
  <si>
    <t>42345345-03</t>
  </si>
  <si>
    <t>Q1 2025</t>
  </si>
  <si>
    <t>Q2 2025</t>
  </si>
  <si>
    <t>Q3 2025</t>
  </si>
  <si>
    <t>Q4 2025</t>
  </si>
  <si>
    <t>Annual 2025</t>
  </si>
  <si>
    <r>
      <rPr>
        <b/>
        <sz val="11"/>
        <color rgb="FF000000"/>
        <rFont val="Arial"/>
        <family val="2"/>
      </rPr>
      <t>Name</t>
    </r>
    <r>
      <rPr>
        <sz val="11"/>
        <color rgb="FF000000"/>
        <rFont val="Arial"/>
        <family val="2"/>
      </rPr>
      <t>: BELLO ADO AHMAD</t>
    </r>
  </si>
  <si>
    <r>
      <rPr>
        <b/>
        <sz val="11"/>
        <color rgb="FF000000"/>
        <rFont val="Arial"/>
        <family val="2"/>
      </rPr>
      <t>Tel No</t>
    </r>
    <r>
      <rPr>
        <sz val="11"/>
        <color rgb="FF000000"/>
        <rFont val="Arial"/>
        <family val="2"/>
      </rPr>
      <t xml:space="preserve">: 08028712170  /  08162078531 </t>
    </r>
    <r>
      <rPr>
        <b/>
        <sz val="11"/>
        <color rgb="FF000000"/>
        <rFont val="Arial"/>
        <family val="2"/>
      </rPr>
      <t>Email</t>
    </r>
    <r>
      <rPr>
        <sz val="11"/>
        <color rgb="FF000000"/>
        <rFont val="Arial"/>
        <family val="2"/>
      </rPr>
      <t xml:space="preserve">: belloadoahmad448@gmail.com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</si>
</sst>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22" x14ac:knownFonts="1">
    <font>
      <sz val="11"/>
      <color theme="1"/>
      <name val="Calibri"/>
      <family val="2"/>
      <scheme val="minor"/>
    </font>
    <font>
      <sz val="11"/>
      <color indexed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0.5"/>
      <color theme="1"/>
      <name val="Arial"/>
      <family val="2"/>
    </font>
    <font>
      <sz val="10"/>
      <name val="Arial"/>
      <family val="2"/>
    </font>
    <font>
      <b/>
      <i/>
      <sz val="11"/>
      <color theme="1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13"/>
      <color indexed="8"/>
      <name val="Arial"/>
      <family val="2"/>
    </font>
    <font>
      <sz val="13"/>
      <color indexed="8"/>
      <name val="Arial"/>
      <family val="2"/>
    </font>
    <font>
      <sz val="13"/>
      <color indexed="58"/>
      <name val="Arial"/>
      <family val="2"/>
    </font>
    <font>
      <b/>
      <sz val="13"/>
      <color indexed="58"/>
      <name val="Arial"/>
      <family val="2"/>
    </font>
    <font>
      <b/>
      <sz val="13"/>
      <name val="Arial"/>
      <family val="2"/>
    </font>
    <font>
      <b/>
      <sz val="11"/>
      <color theme="0"/>
      <name val="Arial"/>
      <family val="2"/>
    </font>
    <font>
      <sz val="10"/>
      <name val="Arial"/>
      <family val="2"/>
    </font>
    <font>
      <sz val="8"/>
      <name val="Calibri"/>
      <family val="2"/>
      <scheme val="minor"/>
    </font>
    <font>
      <b/>
      <sz val="11"/>
      <color indexed="8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7" fillId="0" borderId="0"/>
    <xf numFmtId="0" fontId="17" fillId="0" borderId="0"/>
  </cellStyleXfs>
  <cellXfs count="78">
    <xf numFmtId="0" fontId="0" fillId="0" borderId="0" xfId="0"/>
    <xf numFmtId="43" fontId="5" fillId="0" borderId="1" xfId="1" applyFont="1" applyBorder="1" applyAlignment="1" applyProtection="1">
      <alignment horizontal="left" indent="1"/>
      <protection locked="0"/>
    </xf>
    <xf numFmtId="43" fontId="5" fillId="0" borderId="1" xfId="1" applyFont="1" applyBorder="1" applyAlignment="1" applyProtection="1">
      <alignment horizontal="left" vertical="top" wrapText="1" indent="1"/>
      <protection locked="0"/>
    </xf>
    <xf numFmtId="0" fontId="9" fillId="4" borderId="4" xfId="3" applyFont="1" applyFill="1" applyBorder="1" applyAlignment="1">
      <alignment horizontal="center" vertical="center" wrapText="1"/>
    </xf>
    <xf numFmtId="0" fontId="10" fillId="4" borderId="5" xfId="3" applyFont="1" applyFill="1" applyBorder="1" applyAlignment="1">
      <alignment horizontal="center" vertical="center" wrapText="1"/>
    </xf>
    <xf numFmtId="0" fontId="9" fillId="4" borderId="6" xfId="3" applyFont="1" applyFill="1" applyBorder="1" applyAlignment="1">
      <alignment horizontal="center" vertical="center" wrapText="1"/>
    </xf>
    <xf numFmtId="17" fontId="9" fillId="4" borderId="7" xfId="3" applyNumberFormat="1" applyFont="1" applyFill="1" applyBorder="1" applyAlignment="1">
      <alignment horizontal="center" vertical="center" wrapText="1"/>
    </xf>
    <xf numFmtId="0" fontId="10" fillId="0" borderId="0" xfId="3" applyFont="1"/>
    <xf numFmtId="0" fontId="12" fillId="4" borderId="0" xfId="3" applyFont="1" applyFill="1" applyAlignment="1">
      <alignment horizontal="center" vertical="center" wrapText="1"/>
    </xf>
    <xf numFmtId="43" fontId="10" fillId="0" borderId="1" xfId="2" applyFont="1" applyBorder="1"/>
    <xf numFmtId="0" fontId="2" fillId="0" borderId="0" xfId="3"/>
    <xf numFmtId="0" fontId="10" fillId="0" borderId="1" xfId="3" applyFont="1" applyBorder="1"/>
    <xf numFmtId="0" fontId="13" fillId="0" borderId="2" xfId="3" applyFont="1" applyBorder="1" applyAlignment="1">
      <alignment wrapText="1"/>
    </xf>
    <xf numFmtId="0" fontId="14" fillId="5" borderId="2" xfId="3" applyFont="1" applyFill="1" applyBorder="1" applyAlignment="1">
      <alignment wrapText="1"/>
    </xf>
    <xf numFmtId="0" fontId="14" fillId="5" borderId="1" xfId="3" applyFont="1" applyFill="1" applyBorder="1" applyAlignment="1">
      <alignment wrapText="1"/>
    </xf>
    <xf numFmtId="43" fontId="5" fillId="0" borderId="2" xfId="1" applyFont="1" applyBorder="1" applyAlignment="1" applyProtection="1">
      <alignment horizontal="left" vertical="top" wrapText="1" indent="1"/>
      <protection locked="0"/>
    </xf>
    <xf numFmtId="43" fontId="4" fillId="0" borderId="2" xfId="1" applyFont="1" applyBorder="1" applyAlignment="1" applyProtection="1">
      <alignment vertical="top" wrapText="1"/>
      <protection locked="0"/>
    </xf>
    <xf numFmtId="43" fontId="5" fillId="0" borderId="2" xfId="1" applyFont="1" applyBorder="1" applyAlignment="1" applyProtection="1">
      <alignment horizontal="left" indent="1"/>
      <protection locked="0"/>
    </xf>
    <xf numFmtId="0" fontId="4" fillId="0" borderId="0" xfId="0" applyFont="1" applyProtection="1">
      <protection locked="0"/>
    </xf>
    <xf numFmtId="0" fontId="4" fillId="0" borderId="0" xfId="0" applyFont="1" applyAlignment="1" applyProtection="1">
      <alignment horizontal="left"/>
      <protection locked="0"/>
    </xf>
    <xf numFmtId="0" fontId="5" fillId="0" borderId="0" xfId="0" applyFont="1" applyProtection="1">
      <protection locked="0"/>
    </xf>
    <xf numFmtId="0" fontId="4" fillId="0" borderId="1" xfId="0" applyFont="1" applyBorder="1" applyAlignment="1" applyProtection="1">
      <alignment horizontal="center"/>
      <protection locked="0"/>
    </xf>
    <xf numFmtId="0" fontId="4" fillId="0" borderId="1" xfId="0" applyFont="1" applyBorder="1" applyProtection="1">
      <protection locked="0"/>
    </xf>
    <xf numFmtId="0" fontId="5" fillId="0" borderId="8" xfId="0" applyFont="1" applyBorder="1" applyAlignment="1" applyProtection="1">
      <alignment wrapText="1"/>
      <protection locked="0"/>
    </xf>
    <xf numFmtId="0" fontId="5" fillId="0" borderId="2" xfId="0" applyFont="1" applyBorder="1" applyAlignment="1" applyProtection="1">
      <alignment wrapText="1"/>
      <protection locked="0"/>
    </xf>
    <xf numFmtId="0" fontId="5" fillId="2" borderId="2" xfId="0" applyFont="1" applyFill="1" applyBorder="1" applyProtection="1">
      <protection locked="0"/>
    </xf>
    <xf numFmtId="0" fontId="4" fillId="0" borderId="2" xfId="0" applyFont="1" applyBorder="1" applyProtection="1">
      <protection locked="0"/>
    </xf>
    <xf numFmtId="0" fontId="5" fillId="0" borderId="2" xfId="0" applyFont="1" applyBorder="1" applyAlignment="1" applyProtection="1">
      <alignment horizontal="left" indent="1"/>
      <protection locked="0"/>
    </xf>
    <xf numFmtId="0" fontId="4" fillId="0" borderId="2" xfId="0" applyFont="1" applyBorder="1" applyAlignment="1" applyProtection="1">
      <alignment horizontal="left"/>
      <protection locked="0"/>
    </xf>
    <xf numFmtId="0" fontId="5" fillId="3" borderId="2" xfId="0" applyFont="1" applyFill="1" applyBorder="1" applyAlignment="1" applyProtection="1">
      <alignment horizontal="left" wrapText="1" indent="1"/>
      <protection locked="0"/>
    </xf>
    <xf numFmtId="0" fontId="5" fillId="0" borderId="2" xfId="0" applyFont="1" applyBorder="1" applyAlignment="1" applyProtection="1">
      <alignment horizontal="left" wrapText="1" indent="1"/>
      <protection locked="0"/>
    </xf>
    <xf numFmtId="0" fontId="4" fillId="0" borderId="2" xfId="0" applyFont="1" applyBorder="1" applyAlignment="1" applyProtection="1">
      <alignment wrapText="1"/>
      <protection locked="0"/>
    </xf>
    <xf numFmtId="0" fontId="5" fillId="0" borderId="2" xfId="0" applyFont="1" applyBorder="1" applyAlignment="1" applyProtection="1">
      <alignment horizontal="left" wrapText="1" indent="2"/>
      <protection locked="0"/>
    </xf>
    <xf numFmtId="0" fontId="6" fillId="0" borderId="2" xfId="0" applyFont="1" applyBorder="1" applyAlignment="1" applyProtection="1">
      <alignment horizontal="left" wrapText="1" indent="2"/>
      <protection locked="0"/>
    </xf>
    <xf numFmtId="0" fontId="4" fillId="2" borderId="2" xfId="0" applyFont="1" applyFill="1" applyBorder="1" applyAlignment="1" applyProtection="1">
      <alignment wrapText="1"/>
      <protection locked="0"/>
    </xf>
    <xf numFmtId="0" fontId="4" fillId="0" borderId="2" xfId="0" applyFont="1" applyBorder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left" indent="1"/>
      <protection locked="0"/>
    </xf>
    <xf numFmtId="0" fontId="5" fillId="3" borderId="1" xfId="0" applyFont="1" applyFill="1" applyBorder="1" applyAlignment="1" applyProtection="1">
      <alignment horizontal="left" indent="1"/>
      <protection locked="0"/>
    </xf>
    <xf numFmtId="0" fontId="4" fillId="0" borderId="1" xfId="0" applyFont="1" applyBorder="1" applyAlignment="1" applyProtection="1">
      <alignment horizontal="left"/>
      <protection locked="0"/>
    </xf>
    <xf numFmtId="0" fontId="5" fillId="0" borderId="1" xfId="0" applyFont="1" applyBorder="1" applyAlignment="1" applyProtection="1">
      <alignment horizontal="left" indent="2"/>
      <protection locked="0"/>
    </xf>
    <xf numFmtId="0" fontId="5" fillId="0" borderId="1" xfId="0" applyFont="1" applyBorder="1" applyAlignment="1" applyProtection="1">
      <alignment horizontal="left" indent="7"/>
      <protection locked="0"/>
    </xf>
    <xf numFmtId="0" fontId="5" fillId="0" borderId="1" xfId="0" applyFont="1" applyBorder="1" applyAlignment="1" applyProtection="1">
      <alignment horizontal="left" wrapText="1" indent="7"/>
      <protection locked="0"/>
    </xf>
    <xf numFmtId="0" fontId="5" fillId="0" borderId="0" xfId="0" applyFont="1" applyAlignment="1" applyProtection="1">
      <alignment vertical="top" wrapText="1"/>
      <protection locked="0"/>
    </xf>
    <xf numFmtId="0" fontId="5" fillId="0" borderId="1" xfId="0" applyFont="1" applyBorder="1" applyAlignment="1" applyProtection="1">
      <alignment horizontal="left" wrapText="1" indent="2"/>
      <protection locked="0"/>
    </xf>
    <xf numFmtId="0" fontId="4" fillId="2" borderId="1" xfId="0" applyFont="1" applyFill="1" applyBorder="1" applyProtection="1">
      <protection locked="0"/>
    </xf>
    <xf numFmtId="0" fontId="4" fillId="0" borderId="2" xfId="0" applyFont="1" applyBorder="1" applyAlignment="1" applyProtection="1">
      <alignment horizontal="center" vertical="top"/>
      <protection locked="0"/>
    </xf>
    <xf numFmtId="0" fontId="8" fillId="0" borderId="1" xfId="0" applyFont="1" applyBorder="1" applyAlignment="1" applyProtection="1">
      <alignment vertical="top"/>
      <protection locked="0"/>
    </xf>
    <xf numFmtId="0" fontId="4" fillId="0" borderId="1" xfId="0" applyFont="1" applyBorder="1" applyAlignment="1" applyProtection="1">
      <alignment horizontal="left" vertical="top"/>
      <protection locked="0"/>
    </xf>
    <xf numFmtId="0" fontId="8" fillId="0" borderId="1" xfId="0" applyFont="1" applyBorder="1" applyAlignment="1" applyProtection="1">
      <alignment horizontal="left" vertical="top" indent="2"/>
      <protection locked="0"/>
    </xf>
    <xf numFmtId="0" fontId="5" fillId="0" borderId="1" xfId="0" applyFont="1" applyBorder="1" applyAlignment="1" applyProtection="1">
      <alignment horizontal="left" vertical="top" indent="4"/>
      <protection locked="0"/>
    </xf>
    <xf numFmtId="0" fontId="4" fillId="0" borderId="2" xfId="0" applyFont="1" applyBorder="1" applyAlignment="1" applyProtection="1">
      <alignment horizontal="left" vertical="top"/>
      <protection locked="0"/>
    </xf>
    <xf numFmtId="0" fontId="5" fillId="0" borderId="1" xfId="0" applyFont="1" applyBorder="1" applyAlignment="1" applyProtection="1">
      <alignment horizontal="left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wrapText="1"/>
      <protection locked="0"/>
    </xf>
    <xf numFmtId="0" fontId="4" fillId="0" borderId="0" xfId="0" applyFont="1" applyAlignment="1" applyProtection="1">
      <alignment vertical="top" wrapText="1"/>
      <protection locked="0"/>
    </xf>
    <xf numFmtId="0" fontId="16" fillId="6" borderId="0" xfId="0" applyFont="1" applyFill="1" applyAlignment="1" applyProtection="1">
      <alignment horizontal="center" vertical="top"/>
      <protection locked="0"/>
    </xf>
    <xf numFmtId="0" fontId="4" fillId="0" borderId="0" xfId="0" applyFont="1" applyAlignment="1" applyProtection="1">
      <alignment wrapText="1"/>
      <protection locked="0"/>
    </xf>
    <xf numFmtId="0" fontId="1" fillId="0" borderId="0" xfId="0" applyFont="1" applyProtection="1">
      <protection locked="0"/>
    </xf>
    <xf numFmtId="0" fontId="21" fillId="0" borderId="0" xfId="0" applyFont="1" applyProtection="1">
      <protection locked="0"/>
    </xf>
    <xf numFmtId="43" fontId="5" fillId="0" borderId="1" xfId="1" applyFont="1" applyBorder="1" applyProtection="1">
      <protection locked="0"/>
    </xf>
    <xf numFmtId="43" fontId="4" fillId="0" borderId="0" xfId="1" applyFont="1" applyProtection="1">
      <protection locked="0"/>
    </xf>
    <xf numFmtId="43" fontId="5" fillId="0" borderId="0" xfId="1" applyFont="1" applyProtection="1">
      <protection locked="0"/>
    </xf>
    <xf numFmtId="43" fontId="4" fillId="0" borderId="1" xfId="1" applyFont="1" applyBorder="1" applyProtection="1">
      <protection locked="0"/>
    </xf>
    <xf numFmtId="43" fontId="4" fillId="0" borderId="1" xfId="1" applyFont="1" applyBorder="1" applyProtection="1"/>
    <xf numFmtId="43" fontId="5" fillId="2" borderId="2" xfId="1" applyFont="1" applyFill="1" applyBorder="1" applyProtection="1">
      <protection locked="0"/>
    </xf>
    <xf numFmtId="43" fontId="4" fillId="2" borderId="2" xfId="1" applyFont="1" applyFill="1" applyBorder="1" applyProtection="1"/>
    <xf numFmtId="43" fontId="4" fillId="9" borderId="1" xfId="1" applyFont="1" applyFill="1" applyBorder="1" applyProtection="1"/>
    <xf numFmtId="43" fontId="4" fillId="7" borderId="1" xfId="1" applyFont="1" applyFill="1" applyBorder="1" applyProtection="1"/>
    <xf numFmtId="43" fontId="4" fillId="8" borderId="1" xfId="1" applyFont="1" applyFill="1" applyBorder="1" applyProtection="1"/>
    <xf numFmtId="43" fontId="4" fillId="2" borderId="1" xfId="1" applyFont="1" applyFill="1" applyBorder="1" applyProtection="1"/>
    <xf numFmtId="43" fontId="4" fillId="0" borderId="0" xfId="1" applyFont="1" applyAlignment="1" applyProtection="1">
      <alignment wrapText="1"/>
      <protection locked="0"/>
    </xf>
    <xf numFmtId="43" fontId="4" fillId="5" borderId="1" xfId="1" applyFont="1" applyFill="1" applyBorder="1" applyProtection="1"/>
    <xf numFmtId="43" fontId="5" fillId="0" borderId="1" xfId="1" applyFont="1" applyFill="1" applyBorder="1" applyProtection="1">
      <protection locked="0"/>
    </xf>
    <xf numFmtId="0" fontId="11" fillId="4" borderId="12" xfId="3" applyFont="1" applyFill="1" applyBorder="1" applyAlignment="1">
      <alignment horizontal="center" vertical="center" wrapText="1"/>
    </xf>
    <xf numFmtId="0" fontId="12" fillId="4" borderId="3" xfId="3" applyFont="1" applyFill="1" applyBorder="1" applyAlignment="1">
      <alignment horizontal="center" vertical="center" wrapText="1"/>
    </xf>
    <xf numFmtId="0" fontId="15" fillId="4" borderId="9" xfId="3" applyFont="1" applyFill="1" applyBorder="1" applyAlignment="1">
      <alignment horizontal="center" vertical="center" wrapText="1"/>
    </xf>
    <xf numFmtId="0" fontId="15" fillId="4" borderId="10" xfId="3" applyFont="1" applyFill="1" applyBorder="1" applyAlignment="1">
      <alignment horizontal="center" vertical="center" wrapText="1"/>
    </xf>
    <xf numFmtId="0" fontId="15" fillId="4" borderId="11" xfId="3" applyFont="1" applyFill="1" applyBorder="1" applyAlignment="1">
      <alignment horizontal="center" vertical="center" wrapText="1"/>
    </xf>
  </cellXfs>
  <cellStyles count="6">
    <cellStyle name="Comma" xfId="1" builtinId="3"/>
    <cellStyle name="Comma 2" xfId="2"/>
    <cellStyle name="Normal" xfId="0" builtinId="0"/>
    <cellStyle name="Normal 2" xfId="3"/>
    <cellStyle name="Normal 3" xfId="4"/>
    <cellStyle name="Normal 4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879022</xdr:colOff>
      <xdr:row>324</xdr:row>
      <xdr:rowOff>112485</xdr:rowOff>
    </xdr:from>
    <xdr:to>
      <xdr:col>4</xdr:col>
      <xdr:colOff>31750</xdr:colOff>
      <xdr:row>329</xdr:row>
      <xdr:rowOff>58964</xdr:rowOff>
    </xdr:to>
    <xdr:sp macro="" textlink="">
      <xdr:nvSpPr>
        <xdr:cNvPr id="4" name="Round Diagonal Corner Rectangle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/>
      </xdr:nvSpPr>
      <xdr:spPr>
        <a:xfrm>
          <a:off x="5838372" y="58881735"/>
          <a:ext cx="1337128" cy="835479"/>
        </a:xfrm>
        <a:prstGeom prst="round2Diag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n-GB" sz="1400" b="1"/>
            <a:t>Official Stamp </a:t>
          </a:r>
        </a:p>
        <a:p>
          <a:pPr algn="ctr"/>
          <a:r>
            <a:rPr lang="en-GB" sz="1400" b="1"/>
            <a:t>and </a:t>
          </a:r>
        </a:p>
        <a:p>
          <a:pPr algn="ctr"/>
          <a:r>
            <a:rPr lang="en-GB" sz="1400" b="1"/>
            <a:t>Date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F330"/>
  <sheetViews>
    <sheetView tabSelected="1" topLeftCell="A306" zoomScaleNormal="100" workbookViewId="0">
      <selection activeCell="A330" sqref="A330"/>
    </sheetView>
  </sheetViews>
  <sheetFormatPr defaultColWidth="9.140625" defaultRowHeight="14.25" x14ac:dyDescent="0.2"/>
  <cols>
    <col min="1" max="1" width="61.7109375" style="20" customWidth="1"/>
    <col min="2" max="2" width="20.85546875" style="61" customWidth="1"/>
    <col min="3" max="3" width="19.5703125" style="61" customWidth="1"/>
    <col min="4" max="5" width="15.5703125" style="61" customWidth="1"/>
    <col min="6" max="6" width="18.5703125" style="61" customWidth="1"/>
    <col min="7" max="16384" width="9.140625" style="20"/>
  </cols>
  <sheetData>
    <row r="1" spans="1:6" s="18" customFormat="1" ht="15" customHeight="1" x14ac:dyDescent="0.3">
      <c r="B1" s="60"/>
      <c r="C1" s="60"/>
      <c r="D1" s="60"/>
      <c r="E1" s="60"/>
      <c r="F1" s="60"/>
    </row>
    <row r="2" spans="1:6" ht="15" x14ac:dyDescent="0.25">
      <c r="A2" s="19" t="s">
        <v>279</v>
      </c>
    </row>
    <row r="3" spans="1:6" ht="14.1" x14ac:dyDescent="0.3">
      <c r="A3" s="21" t="s">
        <v>0</v>
      </c>
      <c r="B3" s="62" t="s">
        <v>281</v>
      </c>
      <c r="C3" s="62" t="s">
        <v>282</v>
      </c>
      <c r="D3" s="62" t="s">
        <v>283</v>
      </c>
      <c r="E3" s="62" t="s">
        <v>284</v>
      </c>
      <c r="F3" s="62" t="s">
        <v>285</v>
      </c>
    </row>
    <row r="4" spans="1:6" ht="18.600000000000001" customHeight="1" x14ac:dyDescent="0.3">
      <c r="A4" s="23" t="s">
        <v>5</v>
      </c>
      <c r="B4" s="59">
        <v>1625300.11</v>
      </c>
      <c r="C4" s="63">
        <f t="shared" ref="C4:E5" si="0">B6</f>
        <v>305980.56</v>
      </c>
      <c r="D4" s="63">
        <f t="shared" si="0"/>
        <v>1041678.45</v>
      </c>
      <c r="E4" s="63">
        <f t="shared" si="0"/>
        <v>0</v>
      </c>
      <c r="F4" s="71">
        <f>B4</f>
        <v>1625300.11</v>
      </c>
    </row>
    <row r="5" spans="1:6" ht="18.600000000000001" customHeight="1" x14ac:dyDescent="0.3">
      <c r="A5" s="23" t="s">
        <v>6</v>
      </c>
      <c r="B5" s="59"/>
      <c r="C5" s="63">
        <f t="shared" si="0"/>
        <v>0</v>
      </c>
      <c r="D5" s="63">
        <f t="shared" si="0"/>
        <v>0</v>
      </c>
      <c r="E5" s="63">
        <f t="shared" si="0"/>
        <v>0</v>
      </c>
      <c r="F5" s="71">
        <f>B5</f>
        <v>0</v>
      </c>
    </row>
    <row r="6" spans="1:6" ht="18.600000000000001" customHeight="1" x14ac:dyDescent="0.3">
      <c r="A6" s="24" t="s">
        <v>7</v>
      </c>
      <c r="B6" s="59">
        <v>305980.56</v>
      </c>
      <c r="C6" s="59">
        <v>1041678.45</v>
      </c>
      <c r="D6" s="59"/>
      <c r="E6" s="59"/>
      <c r="F6" s="71">
        <f>E6</f>
        <v>0</v>
      </c>
    </row>
    <row r="7" spans="1:6" ht="18.600000000000001" customHeight="1" x14ac:dyDescent="0.3">
      <c r="A7" s="24" t="s">
        <v>8</v>
      </c>
      <c r="B7" s="59"/>
      <c r="C7" s="59"/>
      <c r="D7" s="59"/>
      <c r="E7" s="59"/>
      <c r="F7" s="71">
        <f>E7</f>
        <v>0</v>
      </c>
    </row>
    <row r="8" spans="1:6" ht="10.5" customHeight="1" x14ac:dyDescent="0.3">
      <c r="A8" s="25"/>
      <c r="B8" s="64"/>
      <c r="C8" s="64"/>
      <c r="D8" s="64"/>
      <c r="E8" s="64"/>
      <c r="F8" s="64"/>
    </row>
    <row r="9" spans="1:6" ht="14.1" x14ac:dyDescent="0.3">
      <c r="A9" s="26" t="s">
        <v>9</v>
      </c>
      <c r="B9" s="59"/>
      <c r="C9" s="59"/>
      <c r="D9" s="59"/>
      <c r="E9" s="59"/>
      <c r="F9" s="72"/>
    </row>
    <row r="10" spans="1:6" ht="14.1" x14ac:dyDescent="0.3">
      <c r="A10" s="26" t="s">
        <v>10</v>
      </c>
      <c r="B10" s="59"/>
      <c r="C10" s="59"/>
      <c r="D10" s="59"/>
      <c r="E10" s="59"/>
      <c r="F10" s="72"/>
    </row>
    <row r="11" spans="1:6" ht="14.1" x14ac:dyDescent="0.3">
      <c r="A11" s="27" t="s">
        <v>11</v>
      </c>
      <c r="B11" s="59">
        <v>35880573.119999997</v>
      </c>
      <c r="C11" s="59">
        <v>40761201.100000001</v>
      </c>
      <c r="D11" s="59"/>
      <c r="E11" s="59"/>
      <c r="F11" s="71">
        <f>SUM(B11:E11)</f>
        <v>76641774.219999999</v>
      </c>
    </row>
    <row r="12" spans="1:6" ht="14.1" x14ac:dyDescent="0.3">
      <c r="A12" s="27" t="s">
        <v>12</v>
      </c>
      <c r="B12" s="59"/>
      <c r="C12" s="59"/>
      <c r="D12" s="59"/>
      <c r="E12" s="59"/>
      <c r="F12" s="71">
        <f t="shared" ref="F12:F63" si="1">SUM(B12:E12)</f>
        <v>0</v>
      </c>
    </row>
    <row r="13" spans="1:6" ht="14.1" x14ac:dyDescent="0.3">
      <c r="A13" s="27" t="s">
        <v>13</v>
      </c>
      <c r="B13" s="59"/>
      <c r="C13" s="59"/>
      <c r="D13" s="59"/>
      <c r="E13" s="59"/>
      <c r="F13" s="71">
        <f t="shared" si="1"/>
        <v>0</v>
      </c>
    </row>
    <row r="14" spans="1:6" ht="14.1" x14ac:dyDescent="0.3">
      <c r="A14" s="27" t="s">
        <v>14</v>
      </c>
      <c r="B14" s="59">
        <v>10501400.5</v>
      </c>
      <c r="C14" s="59">
        <v>11250150.310000001</v>
      </c>
      <c r="D14" s="59"/>
      <c r="E14" s="59"/>
      <c r="F14" s="71">
        <f t="shared" si="1"/>
        <v>21751550.810000002</v>
      </c>
    </row>
    <row r="15" spans="1:6" ht="13.5" customHeight="1" x14ac:dyDescent="0.3">
      <c r="A15" s="28" t="s">
        <v>15</v>
      </c>
      <c r="B15" s="68">
        <f>SUM(B11:B14)</f>
        <v>46381973.619999997</v>
      </c>
      <c r="C15" s="68">
        <f t="shared" ref="C15:E15" si="2">SUM(C11:C14)</f>
        <v>52011351.410000004</v>
      </c>
      <c r="D15" s="68">
        <f t="shared" si="2"/>
        <v>0</v>
      </c>
      <c r="E15" s="68">
        <f t="shared" si="2"/>
        <v>0</v>
      </c>
      <c r="F15" s="68">
        <f t="shared" si="1"/>
        <v>98393325.030000001</v>
      </c>
    </row>
    <row r="16" spans="1:6" ht="13.5" customHeight="1" x14ac:dyDescent="0.3">
      <c r="A16" s="28" t="s">
        <v>16</v>
      </c>
      <c r="B16" s="59"/>
      <c r="C16" s="59"/>
      <c r="D16" s="59"/>
      <c r="E16" s="59"/>
      <c r="F16" s="72"/>
    </row>
    <row r="17" spans="1:6" ht="14.1" x14ac:dyDescent="0.3">
      <c r="A17" s="27" t="s">
        <v>17</v>
      </c>
      <c r="B17" s="59">
        <v>850663.2</v>
      </c>
      <c r="C17" s="59">
        <v>1499999</v>
      </c>
      <c r="D17" s="59"/>
      <c r="E17" s="59"/>
      <c r="F17" s="71">
        <f t="shared" si="1"/>
        <v>2350662.2000000002</v>
      </c>
    </row>
    <row r="18" spans="1:6" ht="14.1" x14ac:dyDescent="0.3">
      <c r="A18" s="27" t="s">
        <v>18</v>
      </c>
      <c r="B18" s="59">
        <v>865420.13</v>
      </c>
      <c r="C18" s="59">
        <v>1500000</v>
      </c>
      <c r="D18" s="59"/>
      <c r="E18" s="59"/>
      <c r="F18" s="71">
        <f t="shared" si="1"/>
        <v>2365420.13</v>
      </c>
    </row>
    <row r="19" spans="1:6" ht="14.1" x14ac:dyDescent="0.3">
      <c r="A19" s="27" t="s">
        <v>19</v>
      </c>
      <c r="B19" s="59">
        <v>500000</v>
      </c>
      <c r="C19" s="59">
        <v>1500000</v>
      </c>
      <c r="D19" s="59"/>
      <c r="E19" s="59"/>
      <c r="F19" s="71">
        <f t="shared" si="1"/>
        <v>2000000</v>
      </c>
    </row>
    <row r="20" spans="1:6" ht="14.1" x14ac:dyDescent="0.3">
      <c r="A20" s="27" t="s">
        <v>20</v>
      </c>
      <c r="B20" s="59">
        <v>1345150</v>
      </c>
      <c r="C20" s="59">
        <v>2000000</v>
      </c>
      <c r="D20" s="59"/>
      <c r="E20" s="59"/>
      <c r="F20" s="71">
        <f t="shared" si="1"/>
        <v>3345150</v>
      </c>
    </row>
    <row r="21" spans="1:6" ht="14.1" x14ac:dyDescent="0.3">
      <c r="A21" s="27" t="s">
        <v>21</v>
      </c>
      <c r="B21" s="59">
        <v>2410730.98</v>
      </c>
      <c r="C21" s="59">
        <v>2189269.02</v>
      </c>
      <c r="D21" s="59"/>
      <c r="E21" s="59"/>
      <c r="F21" s="71">
        <f t="shared" si="1"/>
        <v>4600000</v>
      </c>
    </row>
    <row r="22" spans="1:6" ht="14.1" x14ac:dyDescent="0.3">
      <c r="A22" s="27" t="s">
        <v>22</v>
      </c>
      <c r="B22" s="59">
        <v>2550785.0299999998</v>
      </c>
      <c r="C22" s="59">
        <v>4550785.03</v>
      </c>
      <c r="D22" s="59"/>
      <c r="E22" s="59"/>
      <c r="F22" s="71">
        <f t="shared" si="1"/>
        <v>7101570.0600000005</v>
      </c>
    </row>
    <row r="23" spans="1:6" ht="14.1" x14ac:dyDescent="0.3">
      <c r="A23" s="27" t="s">
        <v>23</v>
      </c>
      <c r="B23" s="59">
        <v>1245966.56</v>
      </c>
      <c r="C23" s="59">
        <v>3245965.54</v>
      </c>
      <c r="D23" s="59"/>
      <c r="E23" s="59"/>
      <c r="F23" s="71">
        <f t="shared" si="1"/>
        <v>4491932.0999999996</v>
      </c>
    </row>
    <row r="24" spans="1:6" ht="14.1" x14ac:dyDescent="0.3">
      <c r="A24" s="27" t="s">
        <v>24</v>
      </c>
      <c r="B24" s="59"/>
      <c r="C24" s="59"/>
      <c r="D24" s="59"/>
      <c r="E24" s="59"/>
      <c r="F24" s="71">
        <f t="shared" si="1"/>
        <v>0</v>
      </c>
    </row>
    <row r="25" spans="1:6" ht="14.1" x14ac:dyDescent="0.3">
      <c r="A25" s="27" t="s">
        <v>25</v>
      </c>
      <c r="B25" s="59">
        <v>541365.02</v>
      </c>
      <c r="C25" s="59">
        <v>1541365.02</v>
      </c>
      <c r="D25" s="59"/>
      <c r="E25" s="59"/>
      <c r="F25" s="71">
        <f t="shared" si="1"/>
        <v>2082730.04</v>
      </c>
    </row>
    <row r="26" spans="1:6" ht="14.1" x14ac:dyDescent="0.3">
      <c r="A26" s="27" t="s">
        <v>26</v>
      </c>
      <c r="B26" s="59"/>
      <c r="C26" s="59"/>
      <c r="D26" s="59"/>
      <c r="E26" s="59"/>
      <c r="F26" s="71">
        <f t="shared" si="1"/>
        <v>0</v>
      </c>
    </row>
    <row r="27" spans="1:6" ht="14.1" x14ac:dyDescent="0.3">
      <c r="A27" s="27" t="s">
        <v>27</v>
      </c>
      <c r="B27" s="59"/>
      <c r="C27" s="59"/>
      <c r="D27" s="59"/>
      <c r="E27" s="59"/>
      <c r="F27" s="71">
        <f t="shared" si="1"/>
        <v>0</v>
      </c>
    </row>
    <row r="28" spans="1:6" ht="15" x14ac:dyDescent="0.25">
      <c r="A28" s="27" t="s">
        <v>28</v>
      </c>
      <c r="B28" s="59"/>
      <c r="C28" s="59"/>
      <c r="D28" s="59"/>
      <c r="E28" s="59"/>
      <c r="F28" s="71">
        <f t="shared" si="1"/>
        <v>0</v>
      </c>
    </row>
    <row r="29" spans="1:6" ht="15" x14ac:dyDescent="0.25">
      <c r="A29" s="27" t="s">
        <v>29</v>
      </c>
      <c r="B29" s="59">
        <v>13319678.029999999</v>
      </c>
      <c r="C29" s="59">
        <v>18319678.030000001</v>
      </c>
      <c r="D29" s="59"/>
      <c r="E29" s="59"/>
      <c r="F29" s="71">
        <f t="shared" si="1"/>
        <v>31639356.060000002</v>
      </c>
    </row>
    <row r="30" spans="1:6" ht="15" x14ac:dyDescent="0.25">
      <c r="A30" s="28" t="s">
        <v>30</v>
      </c>
      <c r="B30" s="68">
        <f>SUM(B17:B29)</f>
        <v>23629758.949999999</v>
      </c>
      <c r="C30" s="68">
        <f t="shared" ref="C30:E30" si="3">SUM(C17:C29)</f>
        <v>36347061.640000001</v>
      </c>
      <c r="D30" s="68">
        <f t="shared" si="3"/>
        <v>0</v>
      </c>
      <c r="E30" s="68">
        <f t="shared" si="3"/>
        <v>0</v>
      </c>
      <c r="F30" s="68">
        <f t="shared" si="1"/>
        <v>59976820.590000004</v>
      </c>
    </row>
    <row r="31" spans="1:6" ht="15" x14ac:dyDescent="0.25">
      <c r="A31" s="27" t="s">
        <v>31</v>
      </c>
      <c r="B31" s="59"/>
      <c r="C31" s="59"/>
      <c r="D31" s="59"/>
      <c r="E31" s="59"/>
      <c r="F31" s="71">
        <f t="shared" si="1"/>
        <v>0</v>
      </c>
    </row>
    <row r="32" spans="1:6" ht="15" x14ac:dyDescent="0.25">
      <c r="A32" s="26" t="s">
        <v>32</v>
      </c>
      <c r="B32" s="59"/>
      <c r="C32" s="59"/>
      <c r="D32" s="59"/>
      <c r="E32" s="59"/>
      <c r="F32" s="72"/>
    </row>
    <row r="33" spans="1:6" ht="15" x14ac:dyDescent="0.25">
      <c r="A33" s="29" t="s">
        <v>33</v>
      </c>
      <c r="B33" s="59"/>
      <c r="C33" s="59"/>
      <c r="D33" s="59"/>
      <c r="E33" s="59"/>
      <c r="F33" s="71">
        <f t="shared" si="1"/>
        <v>0</v>
      </c>
    </row>
    <row r="34" spans="1:6" ht="15" x14ac:dyDescent="0.25">
      <c r="A34" s="26" t="s">
        <v>34</v>
      </c>
      <c r="B34" s="59"/>
      <c r="C34" s="59"/>
      <c r="D34" s="59"/>
      <c r="E34" s="59"/>
      <c r="F34" s="72"/>
    </row>
    <row r="35" spans="1:6" ht="15" x14ac:dyDescent="0.25">
      <c r="A35" s="30" t="s">
        <v>35</v>
      </c>
      <c r="B35" s="59">
        <v>300674004.98000002</v>
      </c>
      <c r="C35" s="59">
        <v>528309849.25999999</v>
      </c>
      <c r="D35" s="59"/>
      <c r="E35" s="59"/>
      <c r="F35" s="71">
        <f t="shared" si="1"/>
        <v>828983854.24000001</v>
      </c>
    </row>
    <row r="36" spans="1:6" ht="15" x14ac:dyDescent="0.25">
      <c r="A36" s="30" t="s">
        <v>36</v>
      </c>
      <c r="B36" s="59">
        <v>473225641.24000001</v>
      </c>
      <c r="C36" s="59">
        <v>673430200.95000005</v>
      </c>
      <c r="D36" s="59"/>
      <c r="E36" s="59"/>
      <c r="F36" s="71">
        <f t="shared" si="1"/>
        <v>1146655842.1900001</v>
      </c>
    </row>
    <row r="37" spans="1:6" ht="15" x14ac:dyDescent="0.25">
      <c r="A37" s="30" t="s">
        <v>37</v>
      </c>
      <c r="B37" s="59">
        <v>20263192.02</v>
      </c>
      <c r="C37" s="59">
        <v>33336627.5</v>
      </c>
      <c r="D37" s="59"/>
      <c r="E37" s="59"/>
      <c r="F37" s="71">
        <f t="shared" si="1"/>
        <v>53599819.519999996</v>
      </c>
    </row>
    <row r="38" spans="1:6" ht="15" x14ac:dyDescent="0.25">
      <c r="A38" s="30" t="s">
        <v>38</v>
      </c>
      <c r="B38" s="59"/>
      <c r="C38" s="59"/>
      <c r="D38" s="59"/>
      <c r="E38" s="59"/>
      <c r="F38" s="71">
        <f t="shared" si="1"/>
        <v>0</v>
      </c>
    </row>
    <row r="39" spans="1:6" ht="15" x14ac:dyDescent="0.25">
      <c r="A39" s="30" t="s">
        <v>39</v>
      </c>
      <c r="B39" s="59"/>
      <c r="C39" s="59"/>
      <c r="D39" s="59"/>
      <c r="E39" s="59"/>
      <c r="F39" s="71">
        <f t="shared" si="1"/>
        <v>0</v>
      </c>
    </row>
    <row r="40" spans="1:6" ht="15" x14ac:dyDescent="0.25">
      <c r="A40" s="30" t="s">
        <v>40</v>
      </c>
      <c r="B40" s="59">
        <v>11622353.890000001</v>
      </c>
      <c r="C40" s="59">
        <v>16964184.129999999</v>
      </c>
      <c r="D40" s="59"/>
      <c r="E40" s="59"/>
      <c r="F40" s="71">
        <f t="shared" si="1"/>
        <v>28586538.02</v>
      </c>
    </row>
    <row r="41" spans="1:6" ht="15" x14ac:dyDescent="0.25">
      <c r="A41" s="30" t="s">
        <v>41</v>
      </c>
      <c r="B41" s="59"/>
      <c r="C41" s="59"/>
      <c r="D41" s="59"/>
      <c r="E41" s="59"/>
      <c r="F41" s="71">
        <f t="shared" si="1"/>
        <v>0</v>
      </c>
    </row>
    <row r="42" spans="1:6" ht="15" x14ac:dyDescent="0.25">
      <c r="A42" s="30" t="s">
        <v>42</v>
      </c>
      <c r="B42" s="59"/>
      <c r="C42" s="59"/>
      <c r="D42" s="59"/>
      <c r="E42" s="59"/>
      <c r="F42" s="71">
        <f t="shared" si="1"/>
        <v>0</v>
      </c>
    </row>
    <row r="43" spans="1:6" ht="15" x14ac:dyDescent="0.25">
      <c r="A43" s="30" t="s">
        <v>43</v>
      </c>
      <c r="B43" s="59"/>
      <c r="C43" s="59"/>
      <c r="D43" s="59"/>
      <c r="E43" s="59"/>
      <c r="F43" s="71">
        <f t="shared" si="1"/>
        <v>0</v>
      </c>
    </row>
    <row r="44" spans="1:6" ht="15" x14ac:dyDescent="0.25">
      <c r="A44" s="30" t="s">
        <v>44</v>
      </c>
      <c r="B44" s="59"/>
      <c r="C44" s="59"/>
      <c r="D44" s="59"/>
      <c r="E44" s="59"/>
      <c r="F44" s="71">
        <f t="shared" si="1"/>
        <v>0</v>
      </c>
    </row>
    <row r="45" spans="1:6" ht="15" x14ac:dyDescent="0.25">
      <c r="A45" s="29" t="s">
        <v>45</v>
      </c>
      <c r="B45" s="59"/>
      <c r="C45" s="59"/>
      <c r="D45" s="59"/>
      <c r="E45" s="59"/>
      <c r="F45" s="71">
        <f t="shared" si="1"/>
        <v>0</v>
      </c>
    </row>
    <row r="46" spans="1:6" ht="15" x14ac:dyDescent="0.25">
      <c r="A46" s="31" t="s">
        <v>46</v>
      </c>
      <c r="B46"/>
      <c r="C46"/>
      <c r="D46"/>
      <c r="E46"/>
      <c r="F46" s="72"/>
    </row>
    <row r="47" spans="1:6" ht="15" x14ac:dyDescent="0.25">
      <c r="A47" s="30" t="s">
        <v>47</v>
      </c>
      <c r="B47" s="59"/>
      <c r="C47" s="59"/>
      <c r="D47" s="59"/>
      <c r="E47" s="59"/>
      <c r="F47" s="71">
        <f t="shared" si="1"/>
        <v>0</v>
      </c>
    </row>
    <row r="48" spans="1:6" ht="15" x14ac:dyDescent="0.25">
      <c r="A48" s="30" t="s">
        <v>48</v>
      </c>
      <c r="B48" s="59"/>
      <c r="C48" s="59"/>
      <c r="D48" s="59"/>
      <c r="E48" s="59"/>
      <c r="F48" s="71">
        <f t="shared" si="1"/>
        <v>0</v>
      </c>
    </row>
    <row r="49" spans="1:6" ht="15" x14ac:dyDescent="0.25">
      <c r="A49" s="30" t="s">
        <v>49</v>
      </c>
      <c r="B49" s="59"/>
      <c r="C49" s="59"/>
      <c r="D49" s="59"/>
      <c r="E49" s="59"/>
      <c r="F49" s="71">
        <f t="shared" si="1"/>
        <v>0</v>
      </c>
    </row>
    <row r="50" spans="1:6" ht="15" x14ac:dyDescent="0.25">
      <c r="A50" s="30" t="s">
        <v>50</v>
      </c>
      <c r="B50" s="59"/>
      <c r="C50" s="59"/>
      <c r="D50" s="59"/>
      <c r="E50" s="59"/>
      <c r="F50" s="71">
        <f t="shared" si="1"/>
        <v>0</v>
      </c>
    </row>
    <row r="51" spans="1:6" ht="15" x14ac:dyDescent="0.25">
      <c r="A51" s="30" t="s">
        <v>51</v>
      </c>
      <c r="B51" s="59"/>
      <c r="C51" s="59"/>
      <c r="D51" s="59"/>
      <c r="E51" s="59"/>
      <c r="F51" s="71">
        <f t="shared" si="1"/>
        <v>0</v>
      </c>
    </row>
    <row r="52" spans="1:6" ht="15" x14ac:dyDescent="0.25">
      <c r="A52" s="30" t="s">
        <v>52</v>
      </c>
      <c r="B52" s="59"/>
      <c r="C52" s="59"/>
      <c r="D52" s="59"/>
      <c r="E52" s="59"/>
      <c r="F52" s="71">
        <f t="shared" si="1"/>
        <v>0</v>
      </c>
    </row>
    <row r="53" spans="1:6" ht="15" x14ac:dyDescent="0.25">
      <c r="A53" s="31" t="s">
        <v>53</v>
      </c>
      <c r="B53" s="59"/>
      <c r="C53" s="59"/>
      <c r="D53" s="59"/>
      <c r="E53" s="59"/>
      <c r="F53" s="72"/>
    </row>
    <row r="54" spans="1:6" ht="15" x14ac:dyDescent="0.25">
      <c r="A54" s="31" t="s">
        <v>54</v>
      </c>
      <c r="B54" s="59"/>
      <c r="C54" s="59"/>
      <c r="D54" s="59"/>
      <c r="E54" s="59"/>
      <c r="F54" s="72"/>
    </row>
    <row r="55" spans="1:6" ht="15" x14ac:dyDescent="0.25">
      <c r="A55" s="32" t="s">
        <v>55</v>
      </c>
      <c r="B55" s="59"/>
      <c r="C55" s="59"/>
      <c r="D55" s="59"/>
      <c r="E55" s="59"/>
      <c r="F55" s="71">
        <f t="shared" si="1"/>
        <v>0</v>
      </c>
    </row>
    <row r="56" spans="1:6" ht="15" x14ac:dyDescent="0.25">
      <c r="A56" s="32" t="s">
        <v>56</v>
      </c>
      <c r="B56" s="59"/>
      <c r="C56" s="59"/>
      <c r="D56" s="59"/>
      <c r="E56" s="59"/>
      <c r="F56" s="71">
        <f t="shared" si="1"/>
        <v>0</v>
      </c>
    </row>
    <row r="57" spans="1:6" ht="15" x14ac:dyDescent="0.25">
      <c r="A57" s="32" t="s">
        <v>57</v>
      </c>
      <c r="B57" s="59"/>
      <c r="C57" s="59"/>
      <c r="D57" s="59"/>
      <c r="E57" s="59"/>
      <c r="F57" s="71">
        <f t="shared" si="1"/>
        <v>0</v>
      </c>
    </row>
    <row r="58" spans="1:6" ht="15" x14ac:dyDescent="0.25">
      <c r="A58" s="32" t="s">
        <v>58</v>
      </c>
      <c r="B58" s="59"/>
      <c r="C58" s="59"/>
      <c r="D58" s="59"/>
      <c r="E58" s="59"/>
      <c r="F58" s="71">
        <f t="shared" si="1"/>
        <v>0</v>
      </c>
    </row>
    <row r="59" spans="1:6" ht="15" x14ac:dyDescent="0.25">
      <c r="A59" s="33" t="s">
        <v>59</v>
      </c>
      <c r="B59" s="59"/>
      <c r="C59" s="59"/>
      <c r="D59" s="59"/>
      <c r="E59" s="59"/>
      <c r="F59" s="71">
        <f t="shared" si="1"/>
        <v>0</v>
      </c>
    </row>
    <row r="60" spans="1:6" ht="15" x14ac:dyDescent="0.25">
      <c r="A60" s="31" t="s">
        <v>60</v>
      </c>
      <c r="B60" s="59"/>
      <c r="C60" s="59"/>
      <c r="D60" s="59"/>
      <c r="E60" s="59"/>
      <c r="F60" s="72"/>
    </row>
    <row r="61" spans="1:6" ht="15" x14ac:dyDescent="0.25">
      <c r="A61" s="30" t="s">
        <v>61</v>
      </c>
      <c r="B61" s="59"/>
      <c r="C61" s="59"/>
      <c r="D61" s="59"/>
      <c r="E61" s="59"/>
      <c r="F61" s="71">
        <f>SUM(B61:E61)</f>
        <v>0</v>
      </c>
    </row>
    <row r="62" spans="1:6" ht="15" x14ac:dyDescent="0.25">
      <c r="A62" s="30" t="s">
        <v>62</v>
      </c>
      <c r="B62" s="59"/>
      <c r="C62" s="59"/>
      <c r="D62" s="59"/>
      <c r="E62" s="59"/>
      <c r="F62" s="71">
        <f t="shared" si="1"/>
        <v>0</v>
      </c>
    </row>
    <row r="63" spans="1:6" ht="15" x14ac:dyDescent="0.25">
      <c r="A63" s="34" t="s">
        <v>63</v>
      </c>
      <c r="B63" s="65">
        <f>SUM(B33:B62,B30,B15)</f>
        <v>875796924.70000005</v>
      </c>
      <c r="C63" s="65">
        <f t="shared" ref="C63:E63" si="4">SUM(C33:C62,C30,C15)</f>
        <v>1340399274.8900003</v>
      </c>
      <c r="D63" s="65">
        <f t="shared" si="4"/>
        <v>0</v>
      </c>
      <c r="E63" s="65">
        <f t="shared" si="4"/>
        <v>0</v>
      </c>
      <c r="F63" s="65">
        <f t="shared" si="1"/>
        <v>2216196199.5900002</v>
      </c>
    </row>
    <row r="64" spans="1:6" s="18" customFormat="1" ht="14.45" customHeight="1" x14ac:dyDescent="0.25">
      <c r="A64" s="35" t="s">
        <v>64</v>
      </c>
      <c r="B64" s="59"/>
      <c r="C64" s="59"/>
      <c r="D64" s="59"/>
      <c r="E64" s="59"/>
      <c r="F64" s="72"/>
    </row>
    <row r="65" spans="1:6" ht="15" x14ac:dyDescent="0.25">
      <c r="A65" s="26" t="s">
        <v>65</v>
      </c>
      <c r="B65" s="66">
        <f>SUM(B67:B94)</f>
        <v>756175289.4599998</v>
      </c>
      <c r="C65" s="66">
        <f t="shared" ref="C65:E65" si="5">SUM(C67:C94)</f>
        <v>1059754855.5200001</v>
      </c>
      <c r="D65" s="66">
        <f t="shared" si="5"/>
        <v>0</v>
      </c>
      <c r="E65" s="66">
        <f t="shared" si="5"/>
        <v>0</v>
      </c>
      <c r="F65" s="66">
        <f>SUM(F67:F94)</f>
        <v>1815930144.98</v>
      </c>
    </row>
    <row r="66" spans="1:6" ht="15" x14ac:dyDescent="0.25">
      <c r="A66" s="26" t="s">
        <v>66</v>
      </c>
      <c r="B66" s="59"/>
      <c r="C66" s="59"/>
      <c r="D66" s="59"/>
      <c r="E66" s="59"/>
      <c r="F66" s="72"/>
    </row>
    <row r="67" spans="1:6" ht="15" x14ac:dyDescent="0.25">
      <c r="A67" s="15" t="s">
        <v>67</v>
      </c>
      <c r="B67" s="59">
        <v>199438213.84</v>
      </c>
      <c r="C67" s="59">
        <v>401521623.89999998</v>
      </c>
      <c r="D67" s="59"/>
      <c r="E67" s="59"/>
      <c r="F67" s="71">
        <f>SUM(B67:E67)</f>
        <v>600959837.74000001</v>
      </c>
    </row>
    <row r="68" spans="1:6" ht="28.5" x14ac:dyDescent="0.25">
      <c r="A68" s="15" t="s">
        <v>68</v>
      </c>
      <c r="B68" s="59">
        <v>42876292.890000001</v>
      </c>
      <c r="C68" s="59">
        <v>43373549.060000002</v>
      </c>
      <c r="D68" s="59"/>
      <c r="E68" s="59"/>
      <c r="F68" s="71">
        <f t="shared" ref="F68:F94" si="6">SUM(B68:E68)</f>
        <v>86249841.950000003</v>
      </c>
    </row>
    <row r="69" spans="1:6" ht="15" x14ac:dyDescent="0.25">
      <c r="A69" s="15" t="s">
        <v>69</v>
      </c>
      <c r="B69" s="59">
        <v>206937122.02000001</v>
      </c>
      <c r="C69" s="59">
        <v>328255870.54000002</v>
      </c>
      <c r="D69" s="59"/>
      <c r="E69" s="59"/>
      <c r="F69" s="71">
        <f t="shared" si="6"/>
        <v>535192992.56000006</v>
      </c>
    </row>
    <row r="70" spans="1:6" ht="15" x14ac:dyDescent="0.25">
      <c r="A70" s="15" t="s">
        <v>70</v>
      </c>
      <c r="B70" s="59">
        <v>57892154.659999996</v>
      </c>
      <c r="C70" s="59">
        <v>59235755.229999997</v>
      </c>
      <c r="D70" s="59"/>
      <c r="E70" s="59"/>
      <c r="F70" s="71">
        <f t="shared" si="6"/>
        <v>117127909.88999999</v>
      </c>
    </row>
    <row r="71" spans="1:6" ht="15" x14ac:dyDescent="0.25">
      <c r="A71" s="15" t="s">
        <v>71</v>
      </c>
      <c r="B71" s="59">
        <v>7425122.4100000001</v>
      </c>
      <c r="C71" s="59">
        <v>873152.7</v>
      </c>
      <c r="D71" s="59"/>
      <c r="E71" s="59"/>
      <c r="F71" s="71">
        <f t="shared" si="6"/>
        <v>8298275.1100000003</v>
      </c>
    </row>
    <row r="72" spans="1:6" ht="15" x14ac:dyDescent="0.2">
      <c r="A72" s="16" t="s">
        <v>72</v>
      </c>
      <c r="B72" s="59"/>
      <c r="C72" s="59"/>
      <c r="D72" s="59"/>
      <c r="E72" s="59"/>
      <c r="F72" s="72"/>
    </row>
    <row r="73" spans="1:6" ht="15" x14ac:dyDescent="0.25">
      <c r="A73" s="15" t="s">
        <v>73</v>
      </c>
      <c r="B73" s="59">
        <v>4430234.91</v>
      </c>
      <c r="C73" s="59">
        <v>5623723.3399999999</v>
      </c>
      <c r="D73" s="59"/>
      <c r="E73" s="59"/>
      <c r="F73" s="71">
        <f t="shared" si="6"/>
        <v>10053958.25</v>
      </c>
    </row>
    <row r="74" spans="1:6" ht="15" x14ac:dyDescent="0.25">
      <c r="A74" s="17" t="s">
        <v>74</v>
      </c>
      <c r="B74" s="59">
        <v>5232099.87</v>
      </c>
      <c r="C74" s="59">
        <v>4577989.46</v>
      </c>
      <c r="D74" s="59"/>
      <c r="E74" s="59"/>
      <c r="F74" s="71">
        <f t="shared" si="6"/>
        <v>9810089.3300000001</v>
      </c>
    </row>
    <row r="75" spans="1:6" ht="15" x14ac:dyDescent="0.25">
      <c r="A75" s="17" t="s">
        <v>75</v>
      </c>
      <c r="B75" s="59">
        <v>65090404.280000001</v>
      </c>
      <c r="C75" s="59">
        <v>50122221.340000004</v>
      </c>
      <c r="D75" s="59"/>
      <c r="E75" s="59"/>
      <c r="F75" s="71">
        <f t="shared" si="6"/>
        <v>115212625.62</v>
      </c>
    </row>
    <row r="76" spans="1:6" ht="15" x14ac:dyDescent="0.25">
      <c r="A76" s="17" t="s">
        <v>76</v>
      </c>
      <c r="B76" s="59">
        <v>14560230.119999999</v>
      </c>
      <c r="C76" s="59">
        <v>13445196.560000001</v>
      </c>
      <c r="D76" s="59"/>
      <c r="E76" s="59"/>
      <c r="F76" s="71">
        <f t="shared" si="6"/>
        <v>28005426.68</v>
      </c>
    </row>
    <row r="77" spans="1:6" ht="15" x14ac:dyDescent="0.25">
      <c r="A77" s="17" t="s">
        <v>77</v>
      </c>
      <c r="B77" s="59">
        <v>24663504.899999999</v>
      </c>
      <c r="C77" s="59">
        <v>22539414.300000001</v>
      </c>
      <c r="D77" s="59"/>
      <c r="E77" s="59"/>
      <c r="F77" s="71">
        <f t="shared" si="6"/>
        <v>47202919.200000003</v>
      </c>
    </row>
    <row r="78" spans="1:6" ht="15" x14ac:dyDescent="0.25">
      <c r="A78" s="17" t="s">
        <v>78</v>
      </c>
      <c r="B78" s="59">
        <v>7831450.7599999998</v>
      </c>
      <c r="C78" s="59">
        <v>8008645.9199999999</v>
      </c>
      <c r="D78" s="59"/>
      <c r="E78" s="59"/>
      <c r="F78" s="71">
        <f t="shared" si="6"/>
        <v>15840096.68</v>
      </c>
    </row>
    <row r="79" spans="1:6" ht="15" x14ac:dyDescent="0.25">
      <c r="A79" s="17" t="s">
        <v>79</v>
      </c>
      <c r="B79" s="59">
        <v>11343567.9</v>
      </c>
      <c r="C79" s="59">
        <v>9256788.4499999993</v>
      </c>
      <c r="D79" s="59"/>
      <c r="E79" s="59"/>
      <c r="F79" s="71">
        <f t="shared" si="6"/>
        <v>20600356.350000001</v>
      </c>
    </row>
    <row r="80" spans="1:6" ht="15" x14ac:dyDescent="0.25">
      <c r="A80" s="1" t="s">
        <v>80</v>
      </c>
      <c r="B80" s="59">
        <v>9800000</v>
      </c>
      <c r="C80" s="59">
        <v>12908568.380000001</v>
      </c>
      <c r="D80" s="59"/>
      <c r="E80" s="59"/>
      <c r="F80" s="71">
        <f t="shared" si="6"/>
        <v>22708568.380000003</v>
      </c>
    </row>
    <row r="81" spans="1:6" ht="15" x14ac:dyDescent="0.25">
      <c r="A81" s="1" t="s">
        <v>81</v>
      </c>
      <c r="B81" s="59">
        <v>12543112.560000001</v>
      </c>
      <c r="C81" s="59">
        <v>13330167.9</v>
      </c>
      <c r="D81" s="59"/>
      <c r="E81" s="59"/>
      <c r="F81" s="71">
        <f t="shared" si="6"/>
        <v>25873280.460000001</v>
      </c>
    </row>
    <row r="82" spans="1:6" ht="15" x14ac:dyDescent="0.25">
      <c r="A82" s="1" t="s">
        <v>82</v>
      </c>
      <c r="B82" s="59"/>
      <c r="C82" s="59"/>
      <c r="D82" s="59"/>
      <c r="E82" s="59"/>
      <c r="F82" s="71">
        <f t="shared" si="6"/>
        <v>0</v>
      </c>
    </row>
    <row r="83" spans="1:6" ht="15" x14ac:dyDescent="0.25">
      <c r="A83" s="2" t="s">
        <v>83</v>
      </c>
      <c r="B83" s="59"/>
      <c r="C83" s="59"/>
      <c r="D83" s="59"/>
      <c r="E83" s="59"/>
      <c r="F83" s="71">
        <f t="shared" si="6"/>
        <v>0</v>
      </c>
    </row>
    <row r="84" spans="1:6" ht="15" x14ac:dyDescent="0.25">
      <c r="A84" s="1" t="s">
        <v>84</v>
      </c>
      <c r="B84" s="59">
        <v>18723100</v>
      </c>
      <c r="C84" s="59">
        <v>12902765.199999999</v>
      </c>
      <c r="D84" s="59"/>
      <c r="E84" s="59"/>
      <c r="F84" s="71">
        <f t="shared" si="6"/>
        <v>31625865.199999999</v>
      </c>
    </row>
    <row r="85" spans="1:6" ht="15" x14ac:dyDescent="0.25">
      <c r="A85" s="36" t="s">
        <v>85</v>
      </c>
      <c r="B85" s="59"/>
      <c r="C85" s="59"/>
      <c r="D85" s="59"/>
      <c r="E85" s="59"/>
      <c r="F85" s="71">
        <f t="shared" si="6"/>
        <v>0</v>
      </c>
    </row>
    <row r="86" spans="1:6" ht="15" x14ac:dyDescent="0.25">
      <c r="A86" s="36" t="s">
        <v>86</v>
      </c>
      <c r="B86" s="59"/>
      <c r="C86" s="59"/>
      <c r="D86" s="59"/>
      <c r="E86" s="59"/>
      <c r="F86" s="71">
        <f t="shared" si="6"/>
        <v>0</v>
      </c>
    </row>
    <row r="87" spans="1:6" ht="15" x14ac:dyDescent="0.25">
      <c r="A87" s="36" t="s">
        <v>87</v>
      </c>
      <c r="B87" s="59">
        <v>14828334.800000001</v>
      </c>
      <c r="C87" s="59">
        <v>11456241.9</v>
      </c>
      <c r="D87" s="59"/>
      <c r="E87" s="59"/>
      <c r="F87" s="71">
        <f t="shared" si="6"/>
        <v>26284576.700000003</v>
      </c>
    </row>
    <row r="88" spans="1:6" ht="15" x14ac:dyDescent="0.25">
      <c r="A88" s="36" t="s">
        <v>88</v>
      </c>
      <c r="B88" s="59"/>
      <c r="C88" s="59"/>
      <c r="D88" s="59"/>
      <c r="E88" s="59"/>
      <c r="F88" s="71">
        <f t="shared" si="6"/>
        <v>0</v>
      </c>
    </row>
    <row r="89" spans="1:6" ht="15" x14ac:dyDescent="0.25">
      <c r="A89" s="22" t="s">
        <v>89</v>
      </c>
      <c r="B89" s="59"/>
      <c r="C89" s="59"/>
      <c r="D89" s="59"/>
      <c r="E89" s="59"/>
      <c r="F89" s="72"/>
    </row>
    <row r="90" spans="1:6" ht="15" x14ac:dyDescent="0.25">
      <c r="A90" s="36" t="s">
        <v>90</v>
      </c>
      <c r="B90" s="59">
        <v>52560343.539999999</v>
      </c>
      <c r="C90" s="59">
        <v>62323181.340000004</v>
      </c>
      <c r="D90" s="59"/>
      <c r="E90" s="59"/>
      <c r="F90" s="71">
        <f t="shared" si="6"/>
        <v>114883524.88</v>
      </c>
    </row>
    <row r="91" spans="1:6" ht="15" x14ac:dyDescent="0.25">
      <c r="A91" s="36" t="s">
        <v>91</v>
      </c>
      <c r="B91" s="59"/>
      <c r="C91" s="59"/>
      <c r="D91" s="59"/>
      <c r="E91" s="59"/>
      <c r="F91" s="71">
        <f t="shared" si="6"/>
        <v>0</v>
      </c>
    </row>
    <row r="92" spans="1:6" ht="15" x14ac:dyDescent="0.25">
      <c r="A92" s="36" t="s">
        <v>92</v>
      </c>
      <c r="B92" s="59"/>
      <c r="C92" s="59"/>
      <c r="D92" s="59"/>
      <c r="E92" s="59"/>
      <c r="F92" s="71">
        <f t="shared" si="6"/>
        <v>0</v>
      </c>
    </row>
    <row r="93" spans="1:6" ht="15" x14ac:dyDescent="0.25">
      <c r="A93" s="22" t="s">
        <v>93</v>
      </c>
      <c r="B93" s="59"/>
      <c r="C93" s="59"/>
      <c r="D93" s="59"/>
      <c r="E93" s="59"/>
      <c r="F93" s="72"/>
    </row>
    <row r="94" spans="1:6" ht="15" x14ac:dyDescent="0.25">
      <c r="A94" s="37" t="s">
        <v>94</v>
      </c>
      <c r="B94" s="59"/>
      <c r="C94" s="59"/>
      <c r="D94" s="59"/>
      <c r="E94" s="59"/>
      <c r="F94" s="71">
        <f t="shared" si="6"/>
        <v>0</v>
      </c>
    </row>
    <row r="95" spans="1:6" ht="15" x14ac:dyDescent="0.25">
      <c r="A95" s="22" t="s">
        <v>278</v>
      </c>
      <c r="B95" s="67">
        <f>SUM(B97:B118)</f>
        <v>178232419.47999999</v>
      </c>
      <c r="C95" s="67">
        <f t="shared" ref="C95:E95" si="7">SUM(C97:C118)</f>
        <v>233600345.73999998</v>
      </c>
      <c r="D95" s="67">
        <f t="shared" si="7"/>
        <v>0</v>
      </c>
      <c r="E95" s="67">
        <f t="shared" si="7"/>
        <v>0</v>
      </c>
      <c r="F95" s="67">
        <f>SUM(F97:F118)</f>
        <v>411832765.22000003</v>
      </c>
    </row>
    <row r="96" spans="1:6" ht="15" x14ac:dyDescent="0.25">
      <c r="A96" s="38" t="s">
        <v>95</v>
      </c>
      <c r="B96" s="59"/>
      <c r="C96" s="59"/>
      <c r="D96" s="59"/>
      <c r="E96" s="59"/>
      <c r="F96" s="72"/>
    </row>
    <row r="97" spans="1:6" s="18" customFormat="1" ht="15" x14ac:dyDescent="0.25">
      <c r="A97" s="36" t="s">
        <v>96</v>
      </c>
      <c r="B97" s="59"/>
      <c r="C97" s="59"/>
      <c r="D97" s="59"/>
      <c r="E97" s="59"/>
      <c r="F97" s="71">
        <f t="shared" ref="F97:F118" si="8">SUM(B97:E97)</f>
        <v>0</v>
      </c>
    </row>
    <row r="98" spans="1:6" s="18" customFormat="1" ht="15" x14ac:dyDescent="0.25">
      <c r="A98" s="36" t="s">
        <v>97</v>
      </c>
      <c r="B98" s="59"/>
      <c r="C98" s="59"/>
      <c r="D98" s="59"/>
      <c r="E98" s="59"/>
      <c r="F98" s="71">
        <f t="shared" si="8"/>
        <v>0</v>
      </c>
    </row>
    <row r="99" spans="1:6" ht="15" x14ac:dyDescent="0.25">
      <c r="A99" s="38" t="s">
        <v>98</v>
      </c>
      <c r="B99" s="59"/>
      <c r="C99" s="59"/>
      <c r="D99" s="59"/>
      <c r="E99" s="59"/>
      <c r="F99" s="72"/>
    </row>
    <row r="100" spans="1:6" x14ac:dyDescent="0.2">
      <c r="A100" s="39" t="s">
        <v>99</v>
      </c>
      <c r="B100" s="59"/>
      <c r="C100" s="59"/>
      <c r="D100" s="59"/>
      <c r="E100" s="59"/>
      <c r="F100" s="72"/>
    </row>
    <row r="101" spans="1:6" ht="15" x14ac:dyDescent="0.25">
      <c r="A101" s="40" t="s">
        <v>100</v>
      </c>
      <c r="B101" s="59"/>
      <c r="C101" s="59"/>
      <c r="D101" s="59"/>
      <c r="E101" s="59"/>
      <c r="F101" s="71">
        <f t="shared" si="8"/>
        <v>0</v>
      </c>
    </row>
    <row r="102" spans="1:6" ht="29.25" x14ac:dyDescent="0.25">
      <c r="A102" s="41" t="s">
        <v>101</v>
      </c>
      <c r="B102" s="59">
        <v>12982741.17</v>
      </c>
      <c r="C102" s="59">
        <v>11233156.01</v>
      </c>
      <c r="D102" s="59"/>
      <c r="E102" s="59"/>
      <c r="F102" s="71">
        <f t="shared" si="8"/>
        <v>24215897.18</v>
      </c>
    </row>
    <row r="103" spans="1:6" x14ac:dyDescent="0.2">
      <c r="A103" s="39" t="s">
        <v>102</v>
      </c>
      <c r="B103" s="59"/>
      <c r="C103" s="59"/>
      <c r="D103" s="59"/>
      <c r="E103" s="59"/>
      <c r="F103" s="72"/>
    </row>
    <row r="104" spans="1:6" ht="15" x14ac:dyDescent="0.25">
      <c r="A104" s="40" t="s">
        <v>103</v>
      </c>
      <c r="B104" s="59">
        <v>13563233.01</v>
      </c>
      <c r="C104" s="59">
        <v>11646812.189999999</v>
      </c>
      <c r="D104" s="59"/>
      <c r="E104" s="59"/>
      <c r="F104" s="71">
        <f t="shared" si="8"/>
        <v>25210045.199999999</v>
      </c>
    </row>
    <row r="105" spans="1:6" ht="43.5" x14ac:dyDescent="0.25">
      <c r="A105" s="41" t="s">
        <v>104</v>
      </c>
      <c r="B105" s="59">
        <v>32987465.780000001</v>
      </c>
      <c r="C105" s="59">
        <v>25778696.559999999</v>
      </c>
      <c r="D105" s="59"/>
      <c r="E105" s="59"/>
      <c r="F105" s="71">
        <f t="shared" si="8"/>
        <v>58766162.340000004</v>
      </c>
    </row>
    <row r="106" spans="1:6" x14ac:dyDescent="0.2">
      <c r="A106" s="39" t="s">
        <v>105</v>
      </c>
      <c r="B106" s="59"/>
      <c r="C106" s="59"/>
      <c r="D106" s="59"/>
      <c r="E106" s="59"/>
      <c r="F106" s="72"/>
    </row>
    <row r="107" spans="1:6" ht="15" x14ac:dyDescent="0.25">
      <c r="A107" s="40" t="s">
        <v>106</v>
      </c>
      <c r="B107" s="59">
        <v>44680766.119999997</v>
      </c>
      <c r="C107" s="59">
        <v>49453967.229999997</v>
      </c>
      <c r="D107" s="59"/>
      <c r="E107" s="59"/>
      <c r="F107" s="71">
        <f t="shared" si="8"/>
        <v>94134733.349999994</v>
      </c>
    </row>
    <row r="108" spans="1:6" ht="43.5" x14ac:dyDescent="0.25">
      <c r="A108" s="41" t="s">
        <v>107</v>
      </c>
      <c r="B108" s="59" t="s">
        <v>280</v>
      </c>
      <c r="C108" s="59">
        <v>53872375.119999997</v>
      </c>
      <c r="D108" s="59"/>
      <c r="E108" s="59"/>
      <c r="F108" s="71">
        <f t="shared" si="8"/>
        <v>53872375.119999997</v>
      </c>
    </row>
    <row r="109" spans="1:6" ht="15" x14ac:dyDescent="0.25">
      <c r="A109" s="39" t="s">
        <v>108</v>
      </c>
      <c r="B109" s="59">
        <v>40871313</v>
      </c>
      <c r="C109" s="59">
        <v>44980750.710000001</v>
      </c>
      <c r="D109" s="59"/>
      <c r="E109" s="59"/>
      <c r="F109" s="71">
        <f t="shared" si="8"/>
        <v>85852063.710000008</v>
      </c>
    </row>
    <row r="110" spans="1:6" s="42" customFormat="1" ht="15" x14ac:dyDescent="0.25">
      <c r="A110" s="39" t="s">
        <v>109</v>
      </c>
      <c r="B110" s="59"/>
      <c r="C110" s="59">
        <v>26798466.719999999</v>
      </c>
      <c r="D110" s="59"/>
      <c r="E110" s="59"/>
      <c r="F110" s="71">
        <f t="shared" si="8"/>
        <v>26798466.719999999</v>
      </c>
    </row>
    <row r="111" spans="1:6" s="42" customFormat="1" ht="29.25" x14ac:dyDescent="0.25">
      <c r="A111" s="43" t="s">
        <v>110</v>
      </c>
      <c r="B111" s="59"/>
      <c r="C111" s="59"/>
      <c r="D111" s="59"/>
      <c r="E111" s="59"/>
      <c r="F111" s="71">
        <f t="shared" si="8"/>
        <v>0</v>
      </c>
    </row>
    <row r="112" spans="1:6" s="42" customFormat="1" ht="15" x14ac:dyDescent="0.25">
      <c r="A112" s="39" t="s">
        <v>111</v>
      </c>
      <c r="B112" s="59"/>
      <c r="C112" s="59"/>
      <c r="D112" s="59"/>
      <c r="E112" s="59"/>
      <c r="F112" s="71">
        <f t="shared" si="8"/>
        <v>0</v>
      </c>
    </row>
    <row r="113" spans="1:6" s="42" customFormat="1" ht="15" x14ac:dyDescent="0.25">
      <c r="A113" s="43" t="s">
        <v>112</v>
      </c>
      <c r="B113" s="59"/>
      <c r="C113" s="59"/>
      <c r="D113" s="59"/>
      <c r="E113" s="59"/>
      <c r="F113" s="71">
        <f t="shared" si="8"/>
        <v>0</v>
      </c>
    </row>
    <row r="114" spans="1:6" ht="15" x14ac:dyDescent="0.25">
      <c r="A114" s="22" t="s">
        <v>113</v>
      </c>
      <c r="B114" s="59"/>
      <c r="C114" s="59"/>
      <c r="D114" s="59"/>
      <c r="E114" s="59"/>
      <c r="F114" s="72"/>
    </row>
    <row r="115" spans="1:6" ht="15" x14ac:dyDescent="0.25">
      <c r="A115" s="39" t="s">
        <v>114</v>
      </c>
      <c r="B115" s="59"/>
      <c r="C115" s="59"/>
      <c r="D115" s="59"/>
      <c r="E115" s="59"/>
      <c r="F115" s="71">
        <f t="shared" si="8"/>
        <v>0</v>
      </c>
    </row>
    <row r="116" spans="1:6" ht="15" x14ac:dyDescent="0.25">
      <c r="A116" s="39" t="s">
        <v>115</v>
      </c>
      <c r="B116" s="59"/>
      <c r="C116" s="59"/>
      <c r="D116" s="59"/>
      <c r="E116" s="59"/>
      <c r="F116" s="71">
        <f t="shared" si="8"/>
        <v>0</v>
      </c>
    </row>
    <row r="117" spans="1:6" ht="15" x14ac:dyDescent="0.25">
      <c r="A117" s="39" t="s">
        <v>116</v>
      </c>
      <c r="B117" s="59"/>
      <c r="C117" s="59"/>
      <c r="D117" s="59"/>
      <c r="E117" s="59"/>
      <c r="F117" s="71">
        <f t="shared" si="8"/>
        <v>0</v>
      </c>
    </row>
    <row r="118" spans="1:6" s="18" customFormat="1" ht="15" x14ac:dyDescent="0.25">
      <c r="A118" s="39" t="s">
        <v>117</v>
      </c>
      <c r="B118" s="59">
        <v>33146900.399999999</v>
      </c>
      <c r="C118" s="59">
        <v>9836121.1999999993</v>
      </c>
      <c r="D118" s="59"/>
      <c r="E118" s="59"/>
      <c r="F118" s="71">
        <f t="shared" si="8"/>
        <v>42983021.599999994</v>
      </c>
    </row>
    <row r="119" spans="1:6" ht="15" x14ac:dyDescent="0.25">
      <c r="A119" s="44" t="s">
        <v>118</v>
      </c>
      <c r="B119" s="65">
        <f>SUM(B65,B95)</f>
        <v>934407708.93999982</v>
      </c>
      <c r="C119" s="65">
        <f t="shared" ref="C119:F119" si="9">SUM(C65,C95)</f>
        <v>1293355201.26</v>
      </c>
      <c r="D119" s="65">
        <f t="shared" si="9"/>
        <v>0</v>
      </c>
      <c r="E119" s="65">
        <f t="shared" si="9"/>
        <v>0</v>
      </c>
      <c r="F119" s="65">
        <f t="shared" si="9"/>
        <v>2227762910.1999998</v>
      </c>
    </row>
    <row r="120" spans="1:6" ht="15" x14ac:dyDescent="0.2">
      <c r="A120" s="45" t="s">
        <v>119</v>
      </c>
      <c r="B120" s="59"/>
      <c r="C120" s="59"/>
      <c r="D120" s="59"/>
      <c r="E120" s="59"/>
      <c r="F120" s="72"/>
    </row>
    <row r="121" spans="1:6" x14ac:dyDescent="0.2">
      <c r="A121" s="46" t="s">
        <v>120</v>
      </c>
      <c r="B121" s="59"/>
      <c r="C121" s="59"/>
      <c r="D121" s="59"/>
      <c r="E121" s="59"/>
      <c r="F121" s="72"/>
    </row>
    <row r="122" spans="1:6" ht="15" x14ac:dyDescent="0.25">
      <c r="A122" s="47" t="s">
        <v>121</v>
      </c>
      <c r="B122" s="59"/>
      <c r="C122" s="59"/>
      <c r="D122" s="59"/>
      <c r="E122" s="59"/>
      <c r="F122" s="71">
        <f t="shared" ref="F122:F134" si="10">SUM(B122:E122)</f>
        <v>0</v>
      </c>
    </row>
    <row r="123" spans="1:6" ht="15" x14ac:dyDescent="0.2">
      <c r="A123" s="47" t="s">
        <v>122</v>
      </c>
      <c r="B123" s="59"/>
      <c r="C123" s="59"/>
      <c r="D123" s="59"/>
      <c r="E123" s="59"/>
      <c r="F123" s="72"/>
    </row>
    <row r="124" spans="1:6" x14ac:dyDescent="0.2">
      <c r="A124" s="48" t="s">
        <v>54</v>
      </c>
      <c r="B124" s="59"/>
      <c r="C124" s="59"/>
      <c r="D124" s="59"/>
      <c r="E124" s="59"/>
      <c r="F124" s="72"/>
    </row>
    <row r="125" spans="1:6" ht="15" x14ac:dyDescent="0.25">
      <c r="A125" s="49" t="s">
        <v>55</v>
      </c>
      <c r="B125" s="59"/>
      <c r="C125" s="59"/>
      <c r="D125" s="59"/>
      <c r="E125" s="59"/>
      <c r="F125" s="71">
        <f t="shared" si="10"/>
        <v>0</v>
      </c>
    </row>
    <row r="126" spans="1:6" ht="15" x14ac:dyDescent="0.25">
      <c r="A126" s="49" t="s">
        <v>56</v>
      </c>
      <c r="B126" s="59"/>
      <c r="C126" s="59"/>
      <c r="D126" s="59"/>
      <c r="E126" s="59"/>
      <c r="F126" s="71">
        <f t="shared" si="10"/>
        <v>0</v>
      </c>
    </row>
    <row r="127" spans="1:6" ht="15" x14ac:dyDescent="0.25">
      <c r="A127" s="49" t="s">
        <v>57</v>
      </c>
      <c r="B127" s="59"/>
      <c r="C127" s="59"/>
      <c r="D127" s="59"/>
      <c r="E127" s="59"/>
      <c r="F127" s="71">
        <f t="shared" si="10"/>
        <v>0</v>
      </c>
    </row>
    <row r="128" spans="1:6" ht="15" x14ac:dyDescent="0.25">
      <c r="A128" s="49" t="s">
        <v>59</v>
      </c>
      <c r="B128" s="59"/>
      <c r="C128" s="59"/>
      <c r="D128" s="59"/>
      <c r="E128" s="59"/>
      <c r="F128" s="71">
        <f t="shared" si="10"/>
        <v>0</v>
      </c>
    </row>
    <row r="129" spans="1:6" ht="15" x14ac:dyDescent="0.2">
      <c r="A129" s="47" t="s">
        <v>123</v>
      </c>
      <c r="B129" s="59"/>
      <c r="C129" s="59"/>
      <c r="D129" s="59"/>
      <c r="E129" s="59"/>
      <c r="F129" s="72"/>
    </row>
    <row r="130" spans="1:6" ht="15" x14ac:dyDescent="0.25">
      <c r="A130" s="49" t="s">
        <v>124</v>
      </c>
      <c r="B130" s="59"/>
      <c r="C130" s="59"/>
      <c r="D130" s="59"/>
      <c r="E130" s="59"/>
      <c r="F130" s="71">
        <f t="shared" si="10"/>
        <v>0</v>
      </c>
    </row>
    <row r="131" spans="1:6" ht="15" x14ac:dyDescent="0.25">
      <c r="A131" s="49" t="s">
        <v>125</v>
      </c>
      <c r="B131" s="59"/>
      <c r="C131" s="59"/>
      <c r="D131" s="59"/>
      <c r="E131" s="59"/>
      <c r="F131" s="71">
        <f t="shared" si="10"/>
        <v>0</v>
      </c>
    </row>
    <row r="132" spans="1:6" ht="15" x14ac:dyDescent="0.25">
      <c r="A132" s="49" t="s">
        <v>126</v>
      </c>
      <c r="B132" s="59"/>
      <c r="C132" s="59"/>
      <c r="D132" s="59"/>
      <c r="E132" s="59"/>
      <c r="F132" s="71">
        <f t="shared" si="10"/>
        <v>0</v>
      </c>
    </row>
    <row r="133" spans="1:6" ht="15" x14ac:dyDescent="0.25">
      <c r="A133" s="49" t="s">
        <v>127</v>
      </c>
      <c r="B133" s="59"/>
      <c r="C133" s="59"/>
      <c r="D133" s="59"/>
      <c r="E133" s="59"/>
      <c r="F133" s="71">
        <f t="shared" si="10"/>
        <v>0</v>
      </c>
    </row>
    <row r="134" spans="1:6" ht="15" x14ac:dyDescent="0.25">
      <c r="A134" s="49" t="s">
        <v>128</v>
      </c>
      <c r="B134" s="59"/>
      <c r="C134" s="59"/>
      <c r="D134" s="59"/>
      <c r="E134" s="59"/>
      <c r="F134" s="71">
        <f t="shared" si="10"/>
        <v>0</v>
      </c>
    </row>
    <row r="135" spans="1:6" s="18" customFormat="1" ht="14.45" customHeight="1" x14ac:dyDescent="0.25">
      <c r="A135" s="50" t="s">
        <v>129</v>
      </c>
      <c r="B135" s="68">
        <f>SUM(B122:B134)</f>
        <v>0</v>
      </c>
      <c r="C135" s="68">
        <f t="shared" ref="C135:F135" si="11">SUM(C122:C134)</f>
        <v>0</v>
      </c>
      <c r="D135" s="68">
        <f t="shared" si="11"/>
        <v>0</v>
      </c>
      <c r="E135" s="68">
        <f t="shared" si="11"/>
        <v>0</v>
      </c>
      <c r="F135" s="68">
        <f t="shared" si="11"/>
        <v>0</v>
      </c>
    </row>
    <row r="136" spans="1:6" s="18" customFormat="1" ht="15" x14ac:dyDescent="0.25">
      <c r="A136" s="35" t="s">
        <v>130</v>
      </c>
      <c r="B136" s="59"/>
      <c r="C136" s="59"/>
      <c r="D136" s="59"/>
      <c r="E136" s="59"/>
      <c r="F136" s="72"/>
    </row>
    <row r="137" spans="1:6" s="18" customFormat="1" ht="15" x14ac:dyDescent="0.25">
      <c r="A137" s="28" t="s">
        <v>131</v>
      </c>
      <c r="B137" s="59"/>
      <c r="C137" s="59"/>
      <c r="D137" s="59"/>
      <c r="E137" s="59"/>
      <c r="F137" s="72"/>
    </row>
    <row r="138" spans="1:6" s="18" customFormat="1" ht="15" x14ac:dyDescent="0.25">
      <c r="A138" s="28" t="s">
        <v>132</v>
      </c>
      <c r="B138" s="59"/>
      <c r="C138" s="59"/>
      <c r="D138" s="59"/>
      <c r="E138" s="59"/>
      <c r="F138" s="72"/>
    </row>
    <row r="139" spans="1:6" ht="15" x14ac:dyDescent="0.25">
      <c r="A139" s="51" t="s">
        <v>133</v>
      </c>
      <c r="B139" s="59">
        <v>64342890.090000004</v>
      </c>
      <c r="C139" s="59">
        <v>62372210.579999998</v>
      </c>
      <c r="D139" s="59"/>
      <c r="E139" s="59"/>
      <c r="F139" s="71">
        <f t="shared" ref="F139:F151" si="12">SUM(B139:E139)</f>
        <v>126715100.67</v>
      </c>
    </row>
    <row r="140" spans="1:6" ht="15" x14ac:dyDescent="0.25">
      <c r="A140" s="51" t="s">
        <v>134</v>
      </c>
      <c r="B140" s="59"/>
      <c r="C140" s="59"/>
      <c r="D140" s="59"/>
      <c r="E140" s="59"/>
      <c r="F140" s="71">
        <f t="shared" si="12"/>
        <v>0</v>
      </c>
    </row>
    <row r="141" spans="1:6" ht="15" x14ac:dyDescent="0.25">
      <c r="A141" s="51" t="s">
        <v>135</v>
      </c>
      <c r="B141" s="59"/>
      <c r="C141" s="59"/>
      <c r="D141" s="59"/>
      <c r="E141" s="59"/>
      <c r="F141" s="71">
        <f t="shared" si="12"/>
        <v>0</v>
      </c>
    </row>
    <row r="142" spans="1:6" ht="15" x14ac:dyDescent="0.25">
      <c r="A142" s="51" t="s">
        <v>136</v>
      </c>
      <c r="B142" s="59"/>
      <c r="C142" s="59"/>
      <c r="D142" s="59"/>
      <c r="E142" s="59"/>
      <c r="F142" s="71">
        <f t="shared" si="12"/>
        <v>0</v>
      </c>
    </row>
    <row r="143" spans="1:6" s="42" customFormat="1" ht="15" x14ac:dyDescent="0.25">
      <c r="A143" s="52" t="s">
        <v>137</v>
      </c>
      <c r="B143" s="59"/>
      <c r="C143" s="59"/>
      <c r="D143" s="59"/>
      <c r="E143" s="59"/>
      <c r="F143" s="71">
        <f t="shared" si="12"/>
        <v>0</v>
      </c>
    </row>
    <row r="144" spans="1:6" s="42" customFormat="1" ht="15" x14ac:dyDescent="0.25">
      <c r="A144" s="51" t="s">
        <v>138</v>
      </c>
      <c r="B144" s="59"/>
      <c r="C144" s="59"/>
      <c r="D144" s="59"/>
      <c r="E144" s="59"/>
      <c r="F144" s="71">
        <f t="shared" si="12"/>
        <v>0</v>
      </c>
    </row>
    <row r="145" spans="1:6" ht="15" x14ac:dyDescent="0.25">
      <c r="A145" s="51" t="s">
        <v>139</v>
      </c>
      <c r="B145" s="59"/>
      <c r="C145" s="59"/>
      <c r="D145" s="59"/>
      <c r="E145" s="59"/>
      <c r="F145" s="71">
        <f t="shared" si="12"/>
        <v>0</v>
      </c>
    </row>
    <row r="146" spans="1:6" ht="15" x14ac:dyDescent="0.25">
      <c r="A146" s="51" t="s">
        <v>140</v>
      </c>
      <c r="B146" s="59"/>
      <c r="C146" s="59"/>
      <c r="D146" s="59"/>
      <c r="E146" s="59"/>
      <c r="F146" s="71">
        <f t="shared" si="12"/>
        <v>0</v>
      </c>
    </row>
    <row r="147" spans="1:6" ht="15" x14ac:dyDescent="0.25">
      <c r="A147" s="51" t="s">
        <v>141</v>
      </c>
      <c r="B147" s="59"/>
      <c r="C147" s="59"/>
      <c r="D147" s="59"/>
      <c r="E147" s="59"/>
      <c r="F147" s="71">
        <f t="shared" si="12"/>
        <v>0</v>
      </c>
    </row>
    <row r="148" spans="1:6" ht="15" x14ac:dyDescent="0.25">
      <c r="A148" s="51" t="s">
        <v>142</v>
      </c>
      <c r="B148" s="59"/>
      <c r="C148" s="59"/>
      <c r="D148" s="59"/>
      <c r="E148" s="59"/>
      <c r="F148" s="71">
        <f t="shared" si="12"/>
        <v>0</v>
      </c>
    </row>
    <row r="149" spans="1:6" ht="15" x14ac:dyDescent="0.25">
      <c r="A149" s="51" t="s">
        <v>143</v>
      </c>
      <c r="B149" s="59">
        <v>3397900.98</v>
      </c>
      <c r="C149" s="59">
        <v>2334222.89</v>
      </c>
      <c r="D149" s="59"/>
      <c r="E149" s="59"/>
      <c r="F149" s="71">
        <f t="shared" si="12"/>
        <v>5732123.8700000001</v>
      </c>
    </row>
    <row r="150" spans="1:6" ht="15" x14ac:dyDescent="0.25">
      <c r="A150" s="51" t="s">
        <v>144</v>
      </c>
      <c r="B150" s="59"/>
      <c r="C150" s="59"/>
      <c r="D150" s="59"/>
      <c r="E150" s="59"/>
      <c r="F150" s="71">
        <f t="shared" si="12"/>
        <v>0</v>
      </c>
    </row>
    <row r="151" spans="1:6" s="18" customFormat="1" ht="28.5" x14ac:dyDescent="0.25">
      <c r="A151" s="52" t="s">
        <v>145</v>
      </c>
      <c r="B151" s="59"/>
      <c r="C151" s="59"/>
      <c r="D151" s="59"/>
      <c r="E151" s="59"/>
      <c r="F151" s="71">
        <f t="shared" si="12"/>
        <v>0</v>
      </c>
    </row>
    <row r="152" spans="1:6" s="18" customFormat="1" ht="15" x14ac:dyDescent="0.25">
      <c r="A152" s="22" t="s">
        <v>277</v>
      </c>
      <c r="B152" s="68">
        <f>SUM(B139:B151)</f>
        <v>67740791.070000008</v>
      </c>
      <c r="C152" s="68">
        <f t="shared" ref="C152:F152" si="13">SUM(C139:C151)</f>
        <v>64706433.469999999</v>
      </c>
      <c r="D152" s="68">
        <f t="shared" si="13"/>
        <v>0</v>
      </c>
      <c r="E152" s="68">
        <f t="shared" si="13"/>
        <v>0</v>
      </c>
      <c r="F152" s="68">
        <f t="shared" si="13"/>
        <v>132447224.54000001</v>
      </c>
    </row>
    <row r="153" spans="1:6" s="18" customFormat="1" ht="15" x14ac:dyDescent="0.25">
      <c r="A153" s="22" t="s">
        <v>146</v>
      </c>
      <c r="B153" s="59"/>
      <c r="C153" s="59"/>
      <c r="D153" s="59"/>
      <c r="E153" s="59"/>
      <c r="F153" s="72"/>
    </row>
    <row r="154" spans="1:6" ht="15" x14ac:dyDescent="0.25">
      <c r="A154" s="51" t="s">
        <v>147</v>
      </c>
      <c r="B154" s="59">
        <v>3360178.41</v>
      </c>
      <c r="C154" s="59">
        <v>3020000</v>
      </c>
      <c r="D154" s="59"/>
      <c r="E154" s="59"/>
      <c r="F154" s="71">
        <f t="shared" ref="F154:F159" si="14">SUM(B154:E154)</f>
        <v>6380178.4100000001</v>
      </c>
    </row>
    <row r="155" spans="1:6" ht="15" x14ac:dyDescent="0.25">
      <c r="A155" s="51" t="s">
        <v>148</v>
      </c>
      <c r="B155" s="59"/>
      <c r="C155" s="59"/>
      <c r="D155" s="59"/>
      <c r="E155" s="59"/>
      <c r="F155" s="71">
        <f t="shared" si="14"/>
        <v>0</v>
      </c>
    </row>
    <row r="156" spans="1:6" ht="15" x14ac:dyDescent="0.25">
      <c r="A156" s="51" t="s">
        <v>149</v>
      </c>
      <c r="B156" s="59"/>
      <c r="C156" s="59"/>
      <c r="D156" s="59"/>
      <c r="E156" s="59"/>
      <c r="F156" s="71">
        <f t="shared" si="14"/>
        <v>0</v>
      </c>
    </row>
    <row r="157" spans="1:6" ht="15" x14ac:dyDescent="0.25">
      <c r="A157" s="51" t="s">
        <v>150</v>
      </c>
      <c r="B157" s="59"/>
      <c r="C157" s="59"/>
      <c r="D157" s="59"/>
      <c r="E157" s="59"/>
      <c r="F157" s="71">
        <f t="shared" si="14"/>
        <v>0</v>
      </c>
    </row>
    <row r="158" spans="1:6" s="42" customFormat="1" ht="15" x14ac:dyDescent="0.25">
      <c r="A158" s="51" t="s">
        <v>151</v>
      </c>
      <c r="B158" s="59">
        <v>1280000</v>
      </c>
      <c r="C158" s="59">
        <v>1330806.32</v>
      </c>
      <c r="D158" s="59"/>
      <c r="E158" s="59"/>
      <c r="F158" s="71">
        <f t="shared" si="14"/>
        <v>2610806.3200000003</v>
      </c>
    </row>
    <row r="159" spans="1:6" s="18" customFormat="1" ht="15" x14ac:dyDescent="0.25">
      <c r="A159" s="51" t="s">
        <v>152</v>
      </c>
      <c r="B159" s="59"/>
      <c r="C159" s="59"/>
      <c r="D159" s="59"/>
      <c r="E159" s="59"/>
      <c r="F159" s="71">
        <f t="shared" si="14"/>
        <v>0</v>
      </c>
    </row>
    <row r="160" spans="1:6" s="18" customFormat="1" ht="15" x14ac:dyDescent="0.25">
      <c r="A160" s="22" t="s">
        <v>153</v>
      </c>
      <c r="B160" s="68">
        <f>SUM(B154:B159)</f>
        <v>4640178.41</v>
      </c>
      <c r="C160" s="68">
        <f t="shared" ref="C160:F160" si="15">SUM(C154:C159)</f>
        <v>4350806.32</v>
      </c>
      <c r="D160" s="68">
        <f t="shared" si="15"/>
        <v>0</v>
      </c>
      <c r="E160" s="68">
        <f t="shared" si="15"/>
        <v>0</v>
      </c>
      <c r="F160" s="68">
        <f t="shared" si="15"/>
        <v>8990984.7300000004</v>
      </c>
    </row>
    <row r="161" spans="1:6" ht="15" x14ac:dyDescent="0.25">
      <c r="A161" s="22" t="s">
        <v>154</v>
      </c>
      <c r="B161" s="59"/>
      <c r="C161" s="59"/>
      <c r="D161" s="59"/>
      <c r="E161" s="59"/>
      <c r="F161" s="72"/>
    </row>
    <row r="162" spans="1:6" ht="15" x14ac:dyDescent="0.25">
      <c r="A162" s="51" t="s">
        <v>155</v>
      </c>
      <c r="B162" s="59"/>
      <c r="C162" s="59"/>
      <c r="D162" s="59"/>
      <c r="E162" s="59"/>
      <c r="F162" s="71">
        <f t="shared" ref="F162:F171" si="16">SUM(B162:E162)</f>
        <v>0</v>
      </c>
    </row>
    <row r="163" spans="1:6" ht="15" x14ac:dyDescent="0.25">
      <c r="A163" s="51" t="s">
        <v>156</v>
      </c>
      <c r="B163" s="59"/>
      <c r="C163" s="59"/>
      <c r="D163" s="59"/>
      <c r="E163" s="59"/>
      <c r="F163" s="71">
        <f t="shared" si="16"/>
        <v>0</v>
      </c>
    </row>
    <row r="164" spans="1:6" ht="15" x14ac:dyDescent="0.25">
      <c r="A164" s="51" t="s">
        <v>157</v>
      </c>
      <c r="B164" s="59">
        <v>68890232.219999999</v>
      </c>
      <c r="C164" s="59">
        <v>70217760.980000004</v>
      </c>
      <c r="D164" s="59"/>
      <c r="E164" s="59"/>
      <c r="F164" s="71">
        <f t="shared" si="16"/>
        <v>139107993.19999999</v>
      </c>
    </row>
    <row r="165" spans="1:6" ht="15" x14ac:dyDescent="0.25">
      <c r="A165" s="51" t="s">
        <v>158</v>
      </c>
      <c r="B165" s="59">
        <v>49654001</v>
      </c>
      <c r="C165" s="59">
        <v>41307600</v>
      </c>
      <c r="D165" s="59"/>
      <c r="E165" s="59"/>
      <c r="F165" s="71">
        <f t="shared" si="16"/>
        <v>90961601</v>
      </c>
    </row>
    <row r="166" spans="1:6" ht="15" x14ac:dyDescent="0.25">
      <c r="A166" s="52" t="s">
        <v>159</v>
      </c>
      <c r="B166" s="59"/>
      <c r="C166" s="59"/>
      <c r="D166" s="59"/>
      <c r="E166" s="59"/>
      <c r="F166" s="71">
        <f t="shared" si="16"/>
        <v>0</v>
      </c>
    </row>
    <row r="167" spans="1:6" ht="15" x14ac:dyDescent="0.25">
      <c r="A167" s="51" t="s">
        <v>160</v>
      </c>
      <c r="B167" s="59"/>
      <c r="C167" s="59"/>
      <c r="D167" s="59"/>
      <c r="E167" s="59"/>
      <c r="F167" s="71">
        <f t="shared" si="16"/>
        <v>0</v>
      </c>
    </row>
    <row r="168" spans="1:6" ht="15" x14ac:dyDescent="0.25">
      <c r="A168" s="51" t="s">
        <v>161</v>
      </c>
      <c r="B168" s="59"/>
      <c r="C168" s="59"/>
      <c r="D168" s="59"/>
      <c r="E168" s="59"/>
      <c r="F168" s="71">
        <f t="shared" si="16"/>
        <v>0</v>
      </c>
    </row>
    <row r="169" spans="1:6" ht="15" x14ac:dyDescent="0.25">
      <c r="A169" s="53" t="s">
        <v>162</v>
      </c>
      <c r="B169" s="59"/>
      <c r="C169" s="59"/>
      <c r="D169" s="59"/>
      <c r="E169" s="59"/>
      <c r="F169" s="71">
        <f t="shared" si="16"/>
        <v>0</v>
      </c>
    </row>
    <row r="170" spans="1:6" ht="15" x14ac:dyDescent="0.25">
      <c r="A170" s="52" t="s">
        <v>163</v>
      </c>
      <c r="B170" s="59"/>
      <c r="C170" s="59"/>
      <c r="D170" s="59"/>
      <c r="E170" s="59"/>
      <c r="F170" s="71">
        <f t="shared" si="16"/>
        <v>0</v>
      </c>
    </row>
    <row r="171" spans="1:6" ht="15" x14ac:dyDescent="0.25">
      <c r="A171" s="51" t="s">
        <v>164</v>
      </c>
      <c r="B171" s="59"/>
      <c r="C171" s="59"/>
      <c r="D171" s="59"/>
      <c r="E171" s="59"/>
      <c r="F171" s="71">
        <f t="shared" si="16"/>
        <v>0</v>
      </c>
    </row>
    <row r="172" spans="1:6" ht="15" x14ac:dyDescent="0.25">
      <c r="A172" s="22" t="s">
        <v>165</v>
      </c>
      <c r="B172" s="68">
        <f>SUM(B162:B171)</f>
        <v>118544233.22</v>
      </c>
      <c r="C172" s="68">
        <f t="shared" ref="C172:F172" si="17">SUM(C162:C171)</f>
        <v>111525360.98</v>
      </c>
      <c r="D172" s="68">
        <f t="shared" si="17"/>
        <v>0</v>
      </c>
      <c r="E172" s="68">
        <f t="shared" si="17"/>
        <v>0</v>
      </c>
      <c r="F172" s="68">
        <f t="shared" si="17"/>
        <v>230069594.19999999</v>
      </c>
    </row>
    <row r="173" spans="1:6" ht="15" x14ac:dyDescent="0.25">
      <c r="A173" s="22" t="s">
        <v>166</v>
      </c>
      <c r="B173" s="59"/>
      <c r="C173" s="59"/>
      <c r="D173" s="59"/>
      <c r="E173" s="59"/>
      <c r="F173" s="72"/>
    </row>
    <row r="174" spans="1:6" ht="15" x14ac:dyDescent="0.25">
      <c r="A174" s="51" t="s">
        <v>167</v>
      </c>
      <c r="B174" s="59"/>
      <c r="C174" s="59"/>
      <c r="D174" s="59"/>
      <c r="E174" s="59"/>
      <c r="F174" s="71">
        <f t="shared" ref="F174:F179" si="18">SUM(B174:E174)</f>
        <v>0</v>
      </c>
    </row>
    <row r="175" spans="1:6" ht="15" x14ac:dyDescent="0.25">
      <c r="A175" s="51" t="s">
        <v>168</v>
      </c>
      <c r="B175" s="59"/>
      <c r="C175" s="59"/>
      <c r="D175" s="59"/>
      <c r="E175" s="59"/>
      <c r="F175" s="71">
        <f t="shared" si="18"/>
        <v>0</v>
      </c>
    </row>
    <row r="176" spans="1:6" ht="15" x14ac:dyDescent="0.25">
      <c r="A176" s="51" t="s">
        <v>169</v>
      </c>
      <c r="B176" s="59"/>
      <c r="C176" s="59"/>
      <c r="D176" s="59"/>
      <c r="E176" s="59"/>
      <c r="F176" s="71">
        <f t="shared" si="18"/>
        <v>0</v>
      </c>
    </row>
    <row r="177" spans="1:6" ht="15" x14ac:dyDescent="0.25">
      <c r="A177" s="51" t="s">
        <v>170</v>
      </c>
      <c r="B177" s="59"/>
      <c r="C177" s="59"/>
      <c r="D177" s="59"/>
      <c r="E177" s="59"/>
      <c r="F177" s="71">
        <f t="shared" si="18"/>
        <v>0</v>
      </c>
    </row>
    <row r="178" spans="1:6" ht="15" x14ac:dyDescent="0.25">
      <c r="A178" s="51" t="s">
        <v>171</v>
      </c>
      <c r="B178" s="59"/>
      <c r="C178" s="59"/>
      <c r="D178" s="59"/>
      <c r="E178" s="59"/>
      <c r="F178" s="71">
        <f t="shared" si="18"/>
        <v>0</v>
      </c>
    </row>
    <row r="179" spans="1:6" ht="15" x14ac:dyDescent="0.25">
      <c r="A179" s="51" t="s">
        <v>172</v>
      </c>
      <c r="B179" s="59">
        <v>11980255.32</v>
      </c>
      <c r="C179" s="59">
        <v>20610898.09</v>
      </c>
      <c r="D179" s="59"/>
      <c r="E179" s="59"/>
      <c r="F179" s="71">
        <f t="shared" si="18"/>
        <v>32591153.41</v>
      </c>
    </row>
    <row r="180" spans="1:6" ht="15" x14ac:dyDescent="0.25">
      <c r="A180" s="22" t="s">
        <v>173</v>
      </c>
      <c r="B180" s="68">
        <f>SUM(B174:B179)</f>
        <v>11980255.32</v>
      </c>
      <c r="C180" s="68">
        <f t="shared" ref="C180:F180" si="19">SUM(C174:C179)</f>
        <v>20610898.09</v>
      </c>
      <c r="D180" s="68">
        <f t="shared" si="19"/>
        <v>0</v>
      </c>
      <c r="E180" s="68">
        <f t="shared" si="19"/>
        <v>0</v>
      </c>
      <c r="F180" s="68">
        <f t="shared" si="19"/>
        <v>32591153.41</v>
      </c>
    </row>
    <row r="181" spans="1:6" ht="15" x14ac:dyDescent="0.25">
      <c r="A181" s="22" t="s">
        <v>174</v>
      </c>
      <c r="B181" s="59"/>
      <c r="C181" s="59"/>
      <c r="D181" s="59"/>
      <c r="E181" s="59"/>
      <c r="F181" s="72"/>
    </row>
    <row r="182" spans="1:6" ht="15" x14ac:dyDescent="0.25">
      <c r="A182" s="51" t="s">
        <v>175</v>
      </c>
      <c r="B182" s="59">
        <v>14050780.67</v>
      </c>
      <c r="C182" s="59">
        <v>10678430.9</v>
      </c>
      <c r="D182" s="59"/>
      <c r="E182" s="59"/>
      <c r="F182" s="71">
        <f t="shared" ref="F182:F187" si="20">SUM(B182:E182)</f>
        <v>24729211.57</v>
      </c>
    </row>
    <row r="183" spans="1:6" s="54" customFormat="1" ht="15" x14ac:dyDescent="0.25">
      <c r="A183" s="51" t="s">
        <v>176</v>
      </c>
      <c r="B183" s="59">
        <v>68230450.450000003</v>
      </c>
      <c r="C183" s="59">
        <v>47800000</v>
      </c>
      <c r="D183" s="59"/>
      <c r="E183" s="59"/>
      <c r="F183" s="71">
        <f t="shared" si="20"/>
        <v>116030450.45</v>
      </c>
    </row>
    <row r="184" spans="1:6" s="54" customFormat="1" ht="15" x14ac:dyDescent="0.25">
      <c r="A184" s="51" t="s">
        <v>177</v>
      </c>
      <c r="B184" s="59">
        <v>25700800.98</v>
      </c>
      <c r="C184" s="59">
        <v>16500000</v>
      </c>
      <c r="D184" s="59"/>
      <c r="E184" s="59"/>
      <c r="F184" s="71">
        <f t="shared" si="20"/>
        <v>42200800.980000004</v>
      </c>
    </row>
    <row r="185" spans="1:6" ht="15" x14ac:dyDescent="0.25">
      <c r="A185" s="51" t="s">
        <v>178</v>
      </c>
      <c r="B185" s="59"/>
      <c r="C185" s="59"/>
      <c r="D185" s="59"/>
      <c r="E185" s="59"/>
      <c r="F185" s="71">
        <f t="shared" si="20"/>
        <v>0</v>
      </c>
    </row>
    <row r="186" spans="1:6" s="54" customFormat="1" ht="15" x14ac:dyDescent="0.25">
      <c r="A186" s="52" t="s">
        <v>179</v>
      </c>
      <c r="B186" s="59"/>
      <c r="C186" s="59"/>
      <c r="D186" s="59"/>
      <c r="E186" s="59"/>
      <c r="F186" s="71">
        <f t="shared" si="20"/>
        <v>0</v>
      </c>
    </row>
    <row r="187" spans="1:6" ht="15" x14ac:dyDescent="0.25">
      <c r="A187" s="52" t="s">
        <v>180</v>
      </c>
      <c r="B187" s="59"/>
      <c r="C187" s="59"/>
      <c r="D187" s="59"/>
      <c r="E187" s="59"/>
      <c r="F187" s="71">
        <f t="shared" si="20"/>
        <v>0</v>
      </c>
    </row>
    <row r="188" spans="1:6" ht="15" x14ac:dyDescent="0.25">
      <c r="A188" s="22" t="s">
        <v>181</v>
      </c>
      <c r="B188" s="68">
        <f>SUM(B182:B187)</f>
        <v>107982032.10000001</v>
      </c>
      <c r="C188" s="68">
        <f t="shared" ref="C188:F188" si="21">SUM(C182:C187)</f>
        <v>74978430.900000006</v>
      </c>
      <c r="D188" s="68">
        <f t="shared" si="21"/>
        <v>0</v>
      </c>
      <c r="E188" s="68">
        <f t="shared" si="21"/>
        <v>0</v>
      </c>
      <c r="F188" s="68">
        <f t="shared" si="21"/>
        <v>182960463</v>
      </c>
    </row>
    <row r="189" spans="1:6" ht="15" x14ac:dyDescent="0.25">
      <c r="A189" s="22" t="s">
        <v>182</v>
      </c>
      <c r="B189" s="59"/>
      <c r="C189" s="59"/>
      <c r="D189" s="59"/>
      <c r="E189" s="59"/>
      <c r="F189" s="72"/>
    </row>
    <row r="190" spans="1:6" ht="15" x14ac:dyDescent="0.25">
      <c r="A190" s="51" t="s">
        <v>183</v>
      </c>
      <c r="B190" s="59">
        <v>25769500.93</v>
      </c>
      <c r="C190" s="59">
        <v>37895900.090000004</v>
      </c>
      <c r="D190" s="59"/>
      <c r="E190" s="59"/>
      <c r="F190" s="71">
        <f t="shared" ref="F190:F195" si="22">SUM(B190:E190)</f>
        <v>63665401.020000003</v>
      </c>
    </row>
    <row r="191" spans="1:6" s="18" customFormat="1" ht="15" x14ac:dyDescent="0.25">
      <c r="A191" s="51" t="s">
        <v>184</v>
      </c>
      <c r="B191" s="59"/>
      <c r="C191" s="59">
        <v>5000000</v>
      </c>
      <c r="D191" s="59"/>
      <c r="E191" s="59"/>
      <c r="F191" s="71">
        <f t="shared" si="22"/>
        <v>5000000</v>
      </c>
    </row>
    <row r="192" spans="1:6" ht="15" x14ac:dyDescent="0.25">
      <c r="A192" s="51" t="s">
        <v>185</v>
      </c>
      <c r="B192" s="59"/>
      <c r="C192" s="59"/>
      <c r="D192" s="59"/>
      <c r="E192" s="59"/>
      <c r="F192" s="71">
        <f t="shared" si="22"/>
        <v>0</v>
      </c>
    </row>
    <row r="193" spans="1:6" ht="15" x14ac:dyDescent="0.25">
      <c r="A193" s="51" t="s">
        <v>186</v>
      </c>
      <c r="B193" s="59">
        <v>16670237</v>
      </c>
      <c r="C193" s="59">
        <v>14890320.98</v>
      </c>
      <c r="D193" s="59"/>
      <c r="E193" s="59"/>
      <c r="F193" s="71">
        <f t="shared" si="22"/>
        <v>31560557.98</v>
      </c>
    </row>
    <row r="194" spans="1:6" ht="15" x14ac:dyDescent="0.25">
      <c r="A194" s="51" t="s">
        <v>187</v>
      </c>
      <c r="B194" s="59"/>
      <c r="C194" s="59"/>
      <c r="D194" s="59"/>
      <c r="E194" s="59"/>
      <c r="F194" s="71">
        <f t="shared" si="22"/>
        <v>0</v>
      </c>
    </row>
    <row r="195" spans="1:6" ht="15" x14ac:dyDescent="0.25">
      <c r="A195" s="51" t="s">
        <v>188</v>
      </c>
      <c r="B195" s="59"/>
      <c r="C195" s="59"/>
      <c r="D195" s="59"/>
      <c r="E195" s="59"/>
      <c r="F195" s="71">
        <f t="shared" si="22"/>
        <v>0</v>
      </c>
    </row>
    <row r="196" spans="1:6" s="18" customFormat="1" ht="15" x14ac:dyDescent="0.25">
      <c r="A196" s="22" t="s">
        <v>189</v>
      </c>
      <c r="B196" s="68">
        <f>SUM(B190:B195)</f>
        <v>42439737.93</v>
      </c>
      <c r="C196" s="68">
        <f t="shared" ref="C196:F196" si="23">SUM(C190:C195)</f>
        <v>57786221.070000008</v>
      </c>
      <c r="D196" s="68">
        <f t="shared" si="23"/>
        <v>0</v>
      </c>
      <c r="E196" s="68">
        <f t="shared" si="23"/>
        <v>0</v>
      </c>
      <c r="F196" s="68">
        <f t="shared" si="23"/>
        <v>100225959.00000001</v>
      </c>
    </row>
    <row r="197" spans="1:6" ht="15" x14ac:dyDescent="0.25">
      <c r="A197" s="22" t="s">
        <v>190</v>
      </c>
      <c r="B197" s="59"/>
      <c r="C197" s="59"/>
      <c r="D197" s="59"/>
      <c r="E197" s="59"/>
      <c r="F197" s="72"/>
    </row>
    <row r="198" spans="1:6" s="18" customFormat="1" ht="15" x14ac:dyDescent="0.25">
      <c r="A198" s="51" t="s">
        <v>191</v>
      </c>
      <c r="B198" s="59">
        <v>17561900.34</v>
      </c>
      <c r="C198" s="59">
        <v>17667345.23</v>
      </c>
      <c r="D198" s="59"/>
      <c r="E198" s="59"/>
      <c r="F198" s="71">
        <f t="shared" ref="F198:F203" si="24">SUM(B198:E198)</f>
        <v>35229245.57</v>
      </c>
    </row>
    <row r="199" spans="1:6" ht="15" x14ac:dyDescent="0.25">
      <c r="A199" s="51" t="s">
        <v>192</v>
      </c>
      <c r="B199" s="59">
        <v>1090000</v>
      </c>
      <c r="C199" s="59">
        <v>2300000</v>
      </c>
      <c r="D199" s="59"/>
      <c r="E199" s="59"/>
      <c r="F199" s="71">
        <f t="shared" si="24"/>
        <v>3390000</v>
      </c>
    </row>
    <row r="200" spans="1:6" ht="15" x14ac:dyDescent="0.25">
      <c r="A200" s="51" t="s">
        <v>193</v>
      </c>
      <c r="B200" s="59"/>
      <c r="C200" s="59"/>
      <c r="D200" s="59"/>
      <c r="E200" s="59"/>
      <c r="F200" s="71">
        <f t="shared" si="24"/>
        <v>0</v>
      </c>
    </row>
    <row r="201" spans="1:6" ht="15" x14ac:dyDescent="0.25">
      <c r="A201" s="51" t="s">
        <v>194</v>
      </c>
      <c r="B201" s="59">
        <v>17822080.870000001</v>
      </c>
      <c r="C201" s="59">
        <v>16200000</v>
      </c>
      <c r="D201" s="59"/>
      <c r="E201" s="59"/>
      <c r="F201" s="71">
        <f t="shared" si="24"/>
        <v>34022080.870000005</v>
      </c>
    </row>
    <row r="202" spans="1:6" ht="15" x14ac:dyDescent="0.25">
      <c r="A202" s="52" t="s">
        <v>195</v>
      </c>
      <c r="B202" s="59"/>
      <c r="C202" s="59"/>
      <c r="D202" s="59"/>
      <c r="E202" s="59"/>
      <c r="F202" s="71">
        <f t="shared" si="24"/>
        <v>0</v>
      </c>
    </row>
    <row r="203" spans="1:6" s="42" customFormat="1" ht="15" x14ac:dyDescent="0.25">
      <c r="A203" s="52" t="s">
        <v>196</v>
      </c>
      <c r="B203" s="59">
        <v>8772654.8900000006</v>
      </c>
      <c r="C203" s="59">
        <v>7890234.6500000004</v>
      </c>
      <c r="D203" s="59"/>
      <c r="E203" s="59"/>
      <c r="F203" s="71">
        <f t="shared" si="24"/>
        <v>16662889.540000001</v>
      </c>
    </row>
    <row r="204" spans="1:6" ht="15" x14ac:dyDescent="0.25">
      <c r="A204" s="22" t="s">
        <v>197</v>
      </c>
      <c r="B204" s="68">
        <f>SUM(B198:B203)</f>
        <v>45246636.100000001</v>
      </c>
      <c r="C204" s="68">
        <f t="shared" ref="C204:F204" si="25">SUM(C198:C203)</f>
        <v>44057579.880000003</v>
      </c>
      <c r="D204" s="68">
        <f t="shared" si="25"/>
        <v>0</v>
      </c>
      <c r="E204" s="68">
        <f t="shared" si="25"/>
        <v>0</v>
      </c>
      <c r="F204" s="68">
        <f t="shared" si="25"/>
        <v>89304215.980000004</v>
      </c>
    </row>
    <row r="205" spans="1:6" s="18" customFormat="1" ht="15" x14ac:dyDescent="0.25">
      <c r="A205" s="22" t="s">
        <v>198</v>
      </c>
      <c r="B205" s="59"/>
      <c r="C205" s="59"/>
      <c r="D205" s="59"/>
      <c r="E205" s="59"/>
      <c r="F205" s="72"/>
    </row>
    <row r="206" spans="1:6" ht="15" x14ac:dyDescent="0.25">
      <c r="A206" s="51" t="s">
        <v>199</v>
      </c>
      <c r="B206" s="59">
        <v>201987130.22999999</v>
      </c>
      <c r="C206" s="59">
        <v>367900235.33999997</v>
      </c>
      <c r="D206" s="59"/>
      <c r="E206" s="59"/>
      <c r="F206" s="71">
        <f t="shared" ref="F206:F213" si="26">SUM(B206:E206)</f>
        <v>569887365.56999993</v>
      </c>
    </row>
    <row r="207" spans="1:6" ht="15" x14ac:dyDescent="0.25">
      <c r="A207" s="51" t="s">
        <v>200</v>
      </c>
      <c r="B207" s="59">
        <v>12000000</v>
      </c>
      <c r="C207" s="59">
        <v>13500810.470000001</v>
      </c>
      <c r="D207" s="59"/>
      <c r="E207" s="59"/>
      <c r="F207" s="71">
        <f t="shared" si="26"/>
        <v>25500810.469999999</v>
      </c>
    </row>
    <row r="208" spans="1:6" ht="15" x14ac:dyDescent="0.25">
      <c r="A208" s="51" t="s">
        <v>201</v>
      </c>
      <c r="B208" s="59"/>
      <c r="C208" s="59"/>
      <c r="D208" s="59"/>
      <c r="E208" s="59"/>
      <c r="F208" s="71">
        <f t="shared" si="26"/>
        <v>0</v>
      </c>
    </row>
    <row r="209" spans="1:6" ht="15" x14ac:dyDescent="0.25">
      <c r="A209" s="51" t="s">
        <v>202</v>
      </c>
      <c r="B209" s="59"/>
      <c r="C209" s="59"/>
      <c r="D209" s="59"/>
      <c r="E209" s="59"/>
      <c r="F209" s="71">
        <f t="shared" si="26"/>
        <v>0</v>
      </c>
    </row>
    <row r="210" spans="1:6" ht="15" x14ac:dyDescent="0.25">
      <c r="A210" s="51" t="s">
        <v>203</v>
      </c>
      <c r="B210" s="59"/>
      <c r="C210" s="59"/>
      <c r="D210" s="59"/>
      <c r="E210" s="59"/>
      <c r="F210" s="71">
        <f t="shared" si="26"/>
        <v>0</v>
      </c>
    </row>
    <row r="211" spans="1:6" ht="15" x14ac:dyDescent="0.25">
      <c r="A211" s="51" t="s">
        <v>204</v>
      </c>
      <c r="D211" s="59"/>
      <c r="E211" s="59"/>
      <c r="F211" s="71">
        <f t="shared" si="26"/>
        <v>0</v>
      </c>
    </row>
    <row r="212" spans="1:6" ht="15" x14ac:dyDescent="0.25">
      <c r="A212" s="51" t="s">
        <v>205</v>
      </c>
      <c r="B212" s="59">
        <v>2354900.98</v>
      </c>
      <c r="C212" s="59">
        <v>4330980.09</v>
      </c>
      <c r="D212" s="59"/>
      <c r="E212" s="59"/>
      <c r="F212" s="71">
        <f>SUM(B212:E212)</f>
        <v>6685881.0700000003</v>
      </c>
    </row>
    <row r="213" spans="1:6" ht="15" x14ac:dyDescent="0.25">
      <c r="A213" s="51" t="s">
        <v>206</v>
      </c>
      <c r="B213" s="59"/>
      <c r="C213" s="59"/>
      <c r="D213" s="59"/>
      <c r="E213" s="59"/>
      <c r="F213" s="71">
        <f t="shared" si="26"/>
        <v>0</v>
      </c>
    </row>
    <row r="214" spans="1:6" ht="15" x14ac:dyDescent="0.25">
      <c r="A214" s="38" t="s">
        <v>207</v>
      </c>
      <c r="B214" s="68">
        <f>SUM(B206:B213)</f>
        <v>216342031.20999998</v>
      </c>
      <c r="C214" s="68">
        <f t="shared" ref="C214:F214" si="27">SUM(C206:C213)</f>
        <v>385732025.89999998</v>
      </c>
      <c r="D214" s="68">
        <f t="shared" si="27"/>
        <v>0</v>
      </c>
      <c r="E214" s="68">
        <f t="shared" si="27"/>
        <v>0</v>
      </c>
      <c r="F214" s="68">
        <f t="shared" si="27"/>
        <v>602074057.11000001</v>
      </c>
    </row>
    <row r="215" spans="1:6" ht="15" x14ac:dyDescent="0.25">
      <c r="A215" s="22" t="s">
        <v>208</v>
      </c>
      <c r="B215" s="59"/>
      <c r="C215" s="59"/>
      <c r="D215" s="59"/>
      <c r="E215" s="59"/>
      <c r="F215" s="72"/>
    </row>
    <row r="216" spans="1:6" ht="15" x14ac:dyDescent="0.25">
      <c r="A216" s="51" t="s">
        <v>209</v>
      </c>
      <c r="B216" s="59"/>
      <c r="C216" s="59"/>
      <c r="D216" s="59"/>
      <c r="E216" s="59"/>
      <c r="F216" s="71">
        <f t="shared" ref="F216:F224" si="28">SUM(B216:E216)</f>
        <v>0</v>
      </c>
    </row>
    <row r="217" spans="1:6" ht="15" x14ac:dyDescent="0.25">
      <c r="A217" s="51" t="s">
        <v>210</v>
      </c>
      <c r="B217" s="59"/>
      <c r="C217" s="59"/>
      <c r="D217" s="59"/>
      <c r="E217" s="59"/>
      <c r="F217" s="71">
        <f t="shared" si="28"/>
        <v>0</v>
      </c>
    </row>
    <row r="218" spans="1:6" ht="15" x14ac:dyDescent="0.25">
      <c r="A218" s="51" t="s">
        <v>211</v>
      </c>
      <c r="B218" s="59"/>
      <c r="C218" s="59"/>
      <c r="D218" s="59"/>
      <c r="E218" s="59"/>
      <c r="F218" s="71">
        <f t="shared" si="28"/>
        <v>0</v>
      </c>
    </row>
    <row r="219" spans="1:6" ht="15" x14ac:dyDescent="0.25">
      <c r="A219" s="51" t="s">
        <v>212</v>
      </c>
      <c r="B219" s="59"/>
      <c r="C219" s="59"/>
      <c r="D219" s="59"/>
      <c r="E219" s="59"/>
      <c r="F219" s="71">
        <f t="shared" si="28"/>
        <v>0</v>
      </c>
    </row>
    <row r="220" spans="1:6" s="18" customFormat="1" ht="15" x14ac:dyDescent="0.25">
      <c r="A220" s="51" t="s">
        <v>213</v>
      </c>
      <c r="B220" s="59">
        <v>10122345.539999999</v>
      </c>
      <c r="C220" s="59">
        <v>300560000</v>
      </c>
      <c r="D220" s="59"/>
      <c r="E220" s="59"/>
      <c r="F220" s="71">
        <f t="shared" si="28"/>
        <v>310682345.54000002</v>
      </c>
    </row>
    <row r="221" spans="1:6" ht="15" x14ac:dyDescent="0.25">
      <c r="A221" s="51" t="s">
        <v>214</v>
      </c>
      <c r="B221" s="59"/>
      <c r="C221" s="59"/>
      <c r="D221" s="59"/>
      <c r="E221" s="59"/>
      <c r="F221" s="71">
        <f t="shared" si="28"/>
        <v>0</v>
      </c>
    </row>
    <row r="222" spans="1:6" ht="15" x14ac:dyDescent="0.25">
      <c r="A222" s="51" t="s">
        <v>215</v>
      </c>
      <c r="B222" s="59"/>
      <c r="C222" s="59"/>
      <c r="D222" s="59"/>
      <c r="E222" s="59"/>
      <c r="F222" s="71">
        <f t="shared" si="28"/>
        <v>0</v>
      </c>
    </row>
    <row r="223" spans="1:6" ht="15" x14ac:dyDescent="0.25">
      <c r="A223" s="51" t="s">
        <v>216</v>
      </c>
      <c r="B223" s="59"/>
      <c r="C223" s="59"/>
      <c r="D223" s="59"/>
      <c r="E223" s="59"/>
      <c r="F223" s="71">
        <f t="shared" si="28"/>
        <v>0</v>
      </c>
    </row>
    <row r="224" spans="1:6" ht="15" x14ac:dyDescent="0.25">
      <c r="A224" s="51" t="s">
        <v>217</v>
      </c>
      <c r="B224" s="59"/>
      <c r="C224" s="59"/>
      <c r="D224" s="59"/>
      <c r="E224" s="59"/>
      <c r="F224" s="71">
        <f t="shared" si="28"/>
        <v>0</v>
      </c>
    </row>
    <row r="225" spans="1:6" s="42" customFormat="1" ht="15" x14ac:dyDescent="0.25">
      <c r="A225" s="38" t="s">
        <v>218</v>
      </c>
      <c r="B225" s="68">
        <f>SUM(B216:B224)</f>
        <v>10122345.539999999</v>
      </c>
      <c r="C225" s="68">
        <f t="shared" ref="C225:F225" si="29">SUM(C216:C224)</f>
        <v>300560000</v>
      </c>
      <c r="D225" s="68">
        <f t="shared" si="29"/>
        <v>0</v>
      </c>
      <c r="E225" s="68">
        <f t="shared" si="29"/>
        <v>0</v>
      </c>
      <c r="F225" s="68">
        <f t="shared" si="29"/>
        <v>310682345.54000002</v>
      </c>
    </row>
    <row r="226" spans="1:6" s="18" customFormat="1" ht="15" x14ac:dyDescent="0.25">
      <c r="A226" s="38" t="s">
        <v>219</v>
      </c>
      <c r="B226" s="66">
        <f>SUM(B152,B160,B172,B180,B188,B196,B204,B214,B225)</f>
        <v>625038240.89999998</v>
      </c>
      <c r="C226" s="66">
        <f t="shared" ref="C226:F226" si="30">SUM(C152,C160,C172,C180,C188,C196,C204,C214,C225)</f>
        <v>1064307756.6099999</v>
      </c>
      <c r="D226" s="66">
        <f t="shared" si="30"/>
        <v>0</v>
      </c>
      <c r="E226" s="66">
        <f t="shared" si="30"/>
        <v>0</v>
      </c>
      <c r="F226" s="66">
        <f t="shared" si="30"/>
        <v>1689345997.5100002</v>
      </c>
    </row>
    <row r="227" spans="1:6" ht="15" x14ac:dyDescent="0.25">
      <c r="A227" s="22" t="s">
        <v>220</v>
      </c>
      <c r="B227" s="59"/>
      <c r="C227" s="59"/>
      <c r="D227" s="59"/>
      <c r="E227" s="59"/>
      <c r="F227" s="72"/>
    </row>
    <row r="228" spans="1:6" s="18" customFormat="1" ht="15" x14ac:dyDescent="0.25">
      <c r="A228" s="28" t="s">
        <v>132</v>
      </c>
      <c r="B228" s="59"/>
      <c r="C228" s="59"/>
      <c r="D228" s="59"/>
      <c r="E228" s="59"/>
      <c r="F228" s="72"/>
    </row>
    <row r="229" spans="1:6" ht="15" x14ac:dyDescent="0.25">
      <c r="A229" s="51" t="s">
        <v>133</v>
      </c>
      <c r="B229" s="59"/>
      <c r="C229" s="59"/>
      <c r="D229" s="59"/>
      <c r="E229" s="59"/>
      <c r="F229" s="71">
        <f t="shared" ref="F229:F241" si="31">SUM(B229:E229)</f>
        <v>0</v>
      </c>
    </row>
    <row r="230" spans="1:6" ht="15" x14ac:dyDescent="0.25">
      <c r="A230" s="51" t="s">
        <v>134</v>
      </c>
      <c r="B230" s="59"/>
      <c r="C230" s="59"/>
      <c r="D230" s="59"/>
      <c r="E230" s="59"/>
      <c r="F230" s="71">
        <f t="shared" si="31"/>
        <v>0</v>
      </c>
    </row>
    <row r="231" spans="1:6" ht="15" x14ac:dyDescent="0.25">
      <c r="A231" s="51" t="s">
        <v>135</v>
      </c>
      <c r="B231" s="59"/>
      <c r="C231" s="59"/>
      <c r="D231" s="59"/>
      <c r="E231" s="59"/>
      <c r="F231" s="71">
        <f t="shared" si="31"/>
        <v>0</v>
      </c>
    </row>
    <row r="232" spans="1:6" ht="15" x14ac:dyDescent="0.25">
      <c r="A232" s="51" t="s">
        <v>136</v>
      </c>
      <c r="B232" s="59"/>
      <c r="C232" s="59"/>
      <c r="D232" s="59"/>
      <c r="E232" s="59"/>
      <c r="F232" s="71">
        <f t="shared" si="31"/>
        <v>0</v>
      </c>
    </row>
    <row r="233" spans="1:6" ht="15" x14ac:dyDescent="0.25">
      <c r="A233" s="52" t="s">
        <v>137</v>
      </c>
      <c r="B233" s="59"/>
      <c r="C233" s="59"/>
      <c r="D233" s="59"/>
      <c r="E233" s="59"/>
      <c r="F233" s="71">
        <f t="shared" si="31"/>
        <v>0</v>
      </c>
    </row>
    <row r="234" spans="1:6" ht="15" x14ac:dyDescent="0.25">
      <c r="A234" s="51" t="s">
        <v>138</v>
      </c>
      <c r="B234" s="59"/>
      <c r="C234" s="59"/>
      <c r="D234" s="59"/>
      <c r="E234" s="59"/>
      <c r="F234" s="71">
        <f t="shared" si="31"/>
        <v>0</v>
      </c>
    </row>
    <row r="235" spans="1:6" ht="15" x14ac:dyDescent="0.25">
      <c r="A235" s="51" t="s">
        <v>139</v>
      </c>
      <c r="B235" s="59"/>
      <c r="C235" s="59"/>
      <c r="D235" s="59"/>
      <c r="E235" s="59"/>
      <c r="F235" s="71">
        <f t="shared" si="31"/>
        <v>0</v>
      </c>
    </row>
    <row r="236" spans="1:6" ht="15" x14ac:dyDescent="0.25">
      <c r="A236" s="51" t="s">
        <v>140</v>
      </c>
      <c r="B236" s="59"/>
      <c r="C236" s="59"/>
      <c r="D236" s="59"/>
      <c r="E236" s="59"/>
      <c r="F236" s="71">
        <f t="shared" si="31"/>
        <v>0</v>
      </c>
    </row>
    <row r="237" spans="1:6" ht="15" x14ac:dyDescent="0.25">
      <c r="A237" s="51" t="s">
        <v>141</v>
      </c>
      <c r="B237" s="59"/>
      <c r="C237" s="59"/>
      <c r="D237" s="59"/>
      <c r="E237" s="59"/>
      <c r="F237" s="71">
        <f t="shared" si="31"/>
        <v>0</v>
      </c>
    </row>
    <row r="238" spans="1:6" ht="15" x14ac:dyDescent="0.25">
      <c r="A238" s="51" t="s">
        <v>142</v>
      </c>
      <c r="B238" s="59"/>
      <c r="C238" s="59"/>
      <c r="D238" s="59"/>
      <c r="E238" s="59"/>
      <c r="F238" s="71">
        <f t="shared" si="31"/>
        <v>0</v>
      </c>
    </row>
    <row r="239" spans="1:6" ht="15" x14ac:dyDescent="0.25">
      <c r="A239" s="51" t="s">
        <v>143</v>
      </c>
      <c r="B239" s="59"/>
      <c r="C239" s="59"/>
      <c r="D239" s="59"/>
      <c r="E239" s="59"/>
      <c r="F239" s="71">
        <f t="shared" si="31"/>
        <v>0</v>
      </c>
    </row>
    <row r="240" spans="1:6" ht="15" x14ac:dyDescent="0.25">
      <c r="A240" s="51" t="s">
        <v>144</v>
      </c>
      <c r="B240" s="59"/>
      <c r="C240" s="59"/>
      <c r="D240" s="59"/>
      <c r="E240" s="59"/>
      <c r="F240" s="71">
        <f t="shared" si="31"/>
        <v>0</v>
      </c>
    </row>
    <row r="241" spans="1:6" ht="28.5" x14ac:dyDescent="0.25">
      <c r="A241" s="52" t="s">
        <v>145</v>
      </c>
      <c r="B241" s="59"/>
      <c r="C241" s="59"/>
      <c r="D241" s="59"/>
      <c r="E241" s="59"/>
      <c r="F241" s="71">
        <f t="shared" si="31"/>
        <v>0</v>
      </c>
    </row>
    <row r="242" spans="1:6" ht="15" x14ac:dyDescent="0.25">
      <c r="A242" s="22" t="s">
        <v>277</v>
      </c>
      <c r="B242" s="68">
        <f>SUM(B229:B241)</f>
        <v>0</v>
      </c>
      <c r="C242" s="68">
        <f t="shared" ref="C242" si="32">SUM(C229:C241)</f>
        <v>0</v>
      </c>
      <c r="D242" s="68">
        <f t="shared" ref="D242" si="33">SUM(D229:D241)</f>
        <v>0</v>
      </c>
      <c r="E242" s="68">
        <f t="shared" ref="E242" si="34">SUM(E229:E241)</f>
        <v>0</v>
      </c>
      <c r="F242" s="68">
        <f t="shared" ref="F242" si="35">SUM(F229:F241)</f>
        <v>0</v>
      </c>
    </row>
    <row r="243" spans="1:6" ht="15" x14ac:dyDescent="0.25">
      <c r="A243" s="22" t="s">
        <v>146</v>
      </c>
      <c r="B243" s="59"/>
      <c r="C243" s="59"/>
      <c r="D243" s="59"/>
      <c r="E243" s="59"/>
      <c r="F243" s="72"/>
    </row>
    <row r="244" spans="1:6" ht="15" x14ac:dyDescent="0.25">
      <c r="A244" s="51" t="s">
        <v>147</v>
      </c>
      <c r="B244" s="59"/>
      <c r="C244" s="59"/>
      <c r="D244" s="59"/>
      <c r="E244" s="59"/>
      <c r="F244" s="71">
        <f t="shared" ref="F244:F249" si="36">SUM(B244:E244)</f>
        <v>0</v>
      </c>
    </row>
    <row r="245" spans="1:6" ht="15" x14ac:dyDescent="0.25">
      <c r="A245" s="51" t="s">
        <v>148</v>
      </c>
      <c r="B245" s="59"/>
      <c r="C245" s="59"/>
      <c r="D245" s="59"/>
      <c r="E245" s="59"/>
      <c r="F245" s="71">
        <f t="shared" si="36"/>
        <v>0</v>
      </c>
    </row>
    <row r="246" spans="1:6" ht="15" x14ac:dyDescent="0.25">
      <c r="A246" s="51" t="s">
        <v>149</v>
      </c>
      <c r="B246" s="59"/>
      <c r="C246" s="59"/>
      <c r="D246" s="59"/>
      <c r="E246" s="59"/>
      <c r="F246" s="71">
        <f t="shared" si="36"/>
        <v>0</v>
      </c>
    </row>
    <row r="247" spans="1:6" ht="15" x14ac:dyDescent="0.25">
      <c r="A247" s="51" t="s">
        <v>150</v>
      </c>
      <c r="B247" s="59"/>
      <c r="C247" s="59"/>
      <c r="D247" s="59"/>
      <c r="E247" s="59"/>
      <c r="F247" s="71">
        <f t="shared" si="36"/>
        <v>0</v>
      </c>
    </row>
    <row r="248" spans="1:6" ht="15" x14ac:dyDescent="0.25">
      <c r="A248" s="51" t="s">
        <v>151</v>
      </c>
      <c r="B248" s="59"/>
      <c r="C248" s="59"/>
      <c r="D248" s="59"/>
      <c r="E248" s="59"/>
      <c r="F248" s="71">
        <f t="shared" si="36"/>
        <v>0</v>
      </c>
    </row>
    <row r="249" spans="1:6" s="42" customFormat="1" ht="15" x14ac:dyDescent="0.25">
      <c r="A249" s="51" t="s">
        <v>152</v>
      </c>
      <c r="B249" s="59"/>
      <c r="C249" s="59"/>
      <c r="D249" s="59"/>
      <c r="E249" s="59"/>
      <c r="F249" s="71">
        <f t="shared" si="36"/>
        <v>0</v>
      </c>
    </row>
    <row r="250" spans="1:6" ht="15" x14ac:dyDescent="0.25">
      <c r="A250" s="22" t="s">
        <v>153</v>
      </c>
      <c r="B250" s="68">
        <f>SUM(B244:B249)</f>
        <v>0</v>
      </c>
      <c r="C250" s="68">
        <f t="shared" ref="C250" si="37">SUM(C244:C249)</f>
        <v>0</v>
      </c>
      <c r="D250" s="68">
        <f t="shared" ref="D250" si="38">SUM(D244:D249)</f>
        <v>0</v>
      </c>
      <c r="E250" s="68">
        <f t="shared" ref="E250" si="39">SUM(E244:E249)</f>
        <v>0</v>
      </c>
      <c r="F250" s="68">
        <f t="shared" ref="F250" si="40">SUM(F244:F249)</f>
        <v>0</v>
      </c>
    </row>
    <row r="251" spans="1:6" ht="15" x14ac:dyDescent="0.25">
      <c r="A251" s="22" t="s">
        <v>154</v>
      </c>
      <c r="B251" s="59"/>
      <c r="C251" s="59"/>
      <c r="D251" s="59"/>
      <c r="E251" s="59"/>
      <c r="F251" s="72"/>
    </row>
    <row r="252" spans="1:6" ht="15" x14ac:dyDescent="0.25">
      <c r="A252" s="51" t="s">
        <v>155</v>
      </c>
      <c r="B252" s="59"/>
      <c r="C252" s="59"/>
      <c r="D252" s="59"/>
      <c r="E252" s="59"/>
      <c r="F252" s="71">
        <f t="shared" ref="F252:F261" si="41">SUM(B252:E252)</f>
        <v>0</v>
      </c>
    </row>
    <row r="253" spans="1:6" ht="15" x14ac:dyDescent="0.25">
      <c r="A253" s="51" t="s">
        <v>156</v>
      </c>
      <c r="B253" s="59"/>
      <c r="C253" s="59"/>
      <c r="D253" s="59"/>
      <c r="E253" s="59"/>
      <c r="F253" s="71">
        <f t="shared" si="41"/>
        <v>0</v>
      </c>
    </row>
    <row r="254" spans="1:6" ht="15" x14ac:dyDescent="0.25">
      <c r="A254" s="51" t="s">
        <v>157</v>
      </c>
      <c r="B254" s="59"/>
      <c r="C254" s="59"/>
      <c r="D254" s="59"/>
      <c r="E254" s="59"/>
      <c r="F254" s="71">
        <f t="shared" si="41"/>
        <v>0</v>
      </c>
    </row>
    <row r="255" spans="1:6" ht="15" x14ac:dyDescent="0.25">
      <c r="A255" s="51" t="s">
        <v>158</v>
      </c>
      <c r="B255" s="59">
        <v>10646299.859999999</v>
      </c>
      <c r="C255" s="59">
        <v>14232223.109999999</v>
      </c>
      <c r="D255" s="59"/>
      <c r="E255" s="59"/>
      <c r="F255" s="71">
        <f t="shared" si="41"/>
        <v>24878522.969999999</v>
      </c>
    </row>
    <row r="256" spans="1:6" s="42" customFormat="1" ht="15" x14ac:dyDescent="0.25">
      <c r="A256" s="52" t="s">
        <v>159</v>
      </c>
      <c r="B256" s="59"/>
      <c r="C256" s="59"/>
      <c r="D256" s="59"/>
      <c r="E256" s="59"/>
      <c r="F256" s="71">
        <f t="shared" si="41"/>
        <v>0</v>
      </c>
    </row>
    <row r="257" spans="1:6" ht="15" x14ac:dyDescent="0.25">
      <c r="A257" s="51" t="s">
        <v>160</v>
      </c>
      <c r="B257" s="59"/>
      <c r="C257" s="59"/>
      <c r="D257" s="59"/>
      <c r="E257" s="59"/>
      <c r="F257" s="71">
        <f t="shared" si="41"/>
        <v>0</v>
      </c>
    </row>
    <row r="258" spans="1:6" s="18" customFormat="1" ht="15" x14ac:dyDescent="0.25">
      <c r="A258" s="51" t="s">
        <v>161</v>
      </c>
      <c r="B258" s="59"/>
      <c r="C258" s="59"/>
      <c r="D258" s="59"/>
      <c r="E258" s="59"/>
      <c r="F258" s="71">
        <f t="shared" si="41"/>
        <v>0</v>
      </c>
    </row>
    <row r="259" spans="1:6" ht="15" x14ac:dyDescent="0.25">
      <c r="A259" s="53" t="s">
        <v>162</v>
      </c>
      <c r="B259" s="59"/>
      <c r="C259" s="59"/>
      <c r="D259" s="59"/>
      <c r="E259" s="59"/>
      <c r="F259" s="71">
        <f t="shared" si="41"/>
        <v>0</v>
      </c>
    </row>
    <row r="260" spans="1:6" ht="15" x14ac:dyDescent="0.25">
      <c r="A260" s="52" t="s">
        <v>163</v>
      </c>
      <c r="B260" s="59">
        <v>6544300.9800000004</v>
      </c>
      <c r="C260" s="59">
        <v>4500000</v>
      </c>
      <c r="D260" s="59"/>
      <c r="E260" s="59"/>
      <c r="F260" s="71">
        <f t="shared" si="41"/>
        <v>11044300.98</v>
      </c>
    </row>
    <row r="261" spans="1:6" ht="15" x14ac:dyDescent="0.25">
      <c r="A261" s="51" t="s">
        <v>164</v>
      </c>
      <c r="B261" s="59"/>
      <c r="C261" s="59"/>
      <c r="D261" s="59"/>
      <c r="E261" s="59"/>
      <c r="F261" s="71">
        <f t="shared" si="41"/>
        <v>0</v>
      </c>
    </row>
    <row r="262" spans="1:6" ht="15" x14ac:dyDescent="0.25">
      <c r="A262" s="22" t="s">
        <v>165</v>
      </c>
      <c r="B262" s="68">
        <f>SUM(B252:B261)</f>
        <v>17190600.84</v>
      </c>
      <c r="C262" s="68">
        <f t="shared" ref="C262" si="42">SUM(C252:C261)</f>
        <v>18732223.109999999</v>
      </c>
      <c r="D262" s="68">
        <f t="shared" ref="D262" si="43">SUM(D252:D261)</f>
        <v>0</v>
      </c>
      <c r="E262" s="68">
        <f t="shared" ref="E262" si="44">SUM(E252:E261)</f>
        <v>0</v>
      </c>
      <c r="F262" s="68">
        <f t="shared" ref="F262" si="45">SUM(F252:F261)</f>
        <v>35922823.950000003</v>
      </c>
    </row>
    <row r="263" spans="1:6" s="18" customFormat="1" ht="15" x14ac:dyDescent="0.25">
      <c r="A263" s="22" t="s">
        <v>166</v>
      </c>
      <c r="B263" s="59"/>
      <c r="C263" s="59"/>
      <c r="D263" s="59"/>
      <c r="E263" s="59"/>
      <c r="F263" s="72"/>
    </row>
    <row r="264" spans="1:6" ht="15" x14ac:dyDescent="0.25">
      <c r="A264" s="51" t="s">
        <v>167</v>
      </c>
      <c r="B264" s="59"/>
      <c r="C264" s="59"/>
      <c r="D264" s="59"/>
      <c r="E264" s="59"/>
      <c r="F264" s="71">
        <f t="shared" ref="F264:F269" si="46">SUM(B264:E264)</f>
        <v>0</v>
      </c>
    </row>
    <row r="265" spans="1:6" ht="15" x14ac:dyDescent="0.25">
      <c r="A265" s="51" t="s">
        <v>168</v>
      </c>
      <c r="B265" s="59"/>
      <c r="C265" s="59"/>
      <c r="D265" s="59"/>
      <c r="E265" s="59"/>
      <c r="F265" s="71">
        <f t="shared" si="46"/>
        <v>0</v>
      </c>
    </row>
    <row r="266" spans="1:6" ht="15" x14ac:dyDescent="0.25">
      <c r="A266" s="51" t="s">
        <v>169</v>
      </c>
      <c r="B266" s="59"/>
      <c r="C266" s="59"/>
      <c r="D266" s="59"/>
      <c r="E266" s="59"/>
      <c r="F266" s="71">
        <f t="shared" si="46"/>
        <v>0</v>
      </c>
    </row>
    <row r="267" spans="1:6" ht="15" x14ac:dyDescent="0.25">
      <c r="A267" s="51" t="s">
        <v>170</v>
      </c>
      <c r="B267" s="59"/>
      <c r="C267" s="59"/>
      <c r="D267" s="59"/>
      <c r="E267" s="59"/>
      <c r="F267" s="71">
        <f t="shared" si="46"/>
        <v>0</v>
      </c>
    </row>
    <row r="268" spans="1:6" ht="15" x14ac:dyDescent="0.25">
      <c r="A268" s="51" t="s">
        <v>171</v>
      </c>
      <c r="B268" s="59"/>
      <c r="C268" s="59"/>
      <c r="D268" s="59"/>
      <c r="E268" s="59"/>
      <c r="F268" s="71">
        <f t="shared" si="46"/>
        <v>0</v>
      </c>
    </row>
    <row r="269" spans="1:6" ht="15" x14ac:dyDescent="0.25">
      <c r="A269" s="51" t="s">
        <v>172</v>
      </c>
      <c r="B269" s="59">
        <v>5240210</v>
      </c>
      <c r="C269" s="59">
        <v>5000450.5999999996</v>
      </c>
      <c r="D269" s="59"/>
      <c r="E269" s="59"/>
      <c r="F269" s="71">
        <f t="shared" si="46"/>
        <v>10240660.6</v>
      </c>
    </row>
    <row r="270" spans="1:6" ht="15" x14ac:dyDescent="0.25">
      <c r="A270" s="22" t="s">
        <v>173</v>
      </c>
      <c r="B270" s="68">
        <f>SUM(B264:B269)</f>
        <v>5240210</v>
      </c>
      <c r="C270" s="68">
        <f t="shared" ref="C270" si="47">SUM(C264:C269)</f>
        <v>5000450.5999999996</v>
      </c>
      <c r="D270" s="68">
        <f t="shared" ref="D270" si="48">SUM(D264:D269)</f>
        <v>0</v>
      </c>
      <c r="E270" s="68">
        <f t="shared" ref="E270" si="49">SUM(E264:E269)</f>
        <v>0</v>
      </c>
      <c r="F270" s="68">
        <f t="shared" ref="F270" si="50">SUM(F264:F269)</f>
        <v>10240660.6</v>
      </c>
    </row>
    <row r="271" spans="1:6" ht="15" x14ac:dyDescent="0.25">
      <c r="A271" s="22" t="s">
        <v>174</v>
      </c>
      <c r="B271" s="59"/>
      <c r="C271" s="59"/>
      <c r="D271" s="59"/>
      <c r="E271" s="59"/>
      <c r="F271" s="72"/>
    </row>
    <row r="272" spans="1:6" ht="15" x14ac:dyDescent="0.25">
      <c r="A272" s="51" t="s">
        <v>175</v>
      </c>
      <c r="B272" s="59">
        <v>21003250.149999999</v>
      </c>
      <c r="C272" s="59">
        <v>22006360.800000001</v>
      </c>
      <c r="D272" s="59"/>
      <c r="E272" s="59"/>
      <c r="F272" s="71">
        <f t="shared" ref="F272:F277" si="51">SUM(B272:E272)</f>
        <v>43009610.950000003</v>
      </c>
    </row>
    <row r="273" spans="1:6" ht="15" x14ac:dyDescent="0.25">
      <c r="A273" s="51" t="s">
        <v>176</v>
      </c>
      <c r="B273" s="59">
        <v>11400000</v>
      </c>
      <c r="C273" s="59">
        <v>11580220.119999999</v>
      </c>
      <c r="D273" s="59"/>
      <c r="E273" s="59"/>
      <c r="F273" s="71">
        <f t="shared" si="51"/>
        <v>22980220.119999997</v>
      </c>
    </row>
    <row r="274" spans="1:6" ht="15" x14ac:dyDescent="0.25">
      <c r="A274" s="51" t="s">
        <v>177</v>
      </c>
      <c r="B274" s="59">
        <v>1100000</v>
      </c>
      <c r="C274" s="59">
        <v>2300200.34</v>
      </c>
      <c r="D274" s="59"/>
      <c r="E274" s="59"/>
      <c r="F274" s="71">
        <f t="shared" si="51"/>
        <v>3400200.34</v>
      </c>
    </row>
    <row r="275" spans="1:6" ht="15" x14ac:dyDescent="0.25">
      <c r="A275" s="51" t="s">
        <v>178</v>
      </c>
      <c r="B275" s="59"/>
      <c r="C275" s="59"/>
      <c r="D275" s="59"/>
      <c r="E275" s="59"/>
      <c r="F275" s="71">
        <f t="shared" si="51"/>
        <v>0</v>
      </c>
    </row>
    <row r="276" spans="1:6" ht="15" x14ac:dyDescent="0.25">
      <c r="A276" s="52" t="s">
        <v>179</v>
      </c>
      <c r="B276" s="59"/>
      <c r="C276" s="59"/>
      <c r="D276" s="59"/>
      <c r="E276" s="59"/>
      <c r="F276" s="71">
        <f t="shared" si="51"/>
        <v>0</v>
      </c>
    </row>
    <row r="277" spans="1:6" ht="15" x14ac:dyDescent="0.25">
      <c r="A277" s="52" t="s">
        <v>180</v>
      </c>
      <c r="B277" s="59">
        <v>2410548.0099999998</v>
      </c>
      <c r="C277" s="59">
        <v>4430900.3</v>
      </c>
      <c r="D277" s="59"/>
      <c r="E277" s="59"/>
      <c r="F277" s="71">
        <f t="shared" si="51"/>
        <v>6841448.3099999996</v>
      </c>
    </row>
    <row r="278" spans="1:6" ht="15" x14ac:dyDescent="0.25">
      <c r="A278" s="22" t="s">
        <v>181</v>
      </c>
      <c r="B278" s="68">
        <f>SUM(B272:B277)</f>
        <v>35913798.159999996</v>
      </c>
      <c r="C278" s="68">
        <f t="shared" ref="C278" si="52">SUM(C272:C277)</f>
        <v>40317681.560000002</v>
      </c>
      <c r="D278" s="68">
        <f t="shared" ref="D278" si="53">SUM(D272:D277)</f>
        <v>0</v>
      </c>
      <c r="E278" s="68">
        <f t="shared" ref="E278" si="54">SUM(E272:E277)</f>
        <v>0</v>
      </c>
      <c r="F278" s="68">
        <f t="shared" ref="F278" si="55">SUM(F272:F277)</f>
        <v>76231479.719999999</v>
      </c>
    </row>
    <row r="279" spans="1:6" ht="15" x14ac:dyDescent="0.25">
      <c r="A279" s="22" t="s">
        <v>182</v>
      </c>
      <c r="B279" s="59"/>
      <c r="C279" s="59"/>
      <c r="D279" s="59"/>
      <c r="E279" s="59"/>
      <c r="F279" s="72"/>
    </row>
    <row r="280" spans="1:6" s="54" customFormat="1" ht="15" x14ac:dyDescent="0.25">
      <c r="A280" s="51" t="s">
        <v>183</v>
      </c>
      <c r="B280" s="59">
        <v>20600767.760000002</v>
      </c>
      <c r="C280" s="59">
        <v>23200054.300000001</v>
      </c>
      <c r="D280" s="59"/>
      <c r="E280" s="59"/>
      <c r="F280" s="71">
        <f t="shared" ref="F280:F285" si="56">SUM(B280:E280)</f>
        <v>43800822.060000002</v>
      </c>
    </row>
    <row r="281" spans="1:6" ht="15" x14ac:dyDescent="0.25">
      <c r="A281" s="51" t="s">
        <v>184</v>
      </c>
      <c r="B281" s="59"/>
      <c r="C281" s="59"/>
      <c r="D281" s="59"/>
      <c r="E281" s="59"/>
      <c r="F281" s="71">
        <f t="shared" si="56"/>
        <v>0</v>
      </c>
    </row>
    <row r="282" spans="1:6" ht="15" x14ac:dyDescent="0.25">
      <c r="A282" s="51" t="s">
        <v>185</v>
      </c>
      <c r="B282" s="59"/>
      <c r="C282" s="59"/>
      <c r="D282" s="59"/>
      <c r="E282" s="59"/>
      <c r="F282" s="71">
        <f t="shared" si="56"/>
        <v>0</v>
      </c>
    </row>
    <row r="283" spans="1:6" ht="15" x14ac:dyDescent="0.25">
      <c r="A283" s="51" t="s">
        <v>186</v>
      </c>
      <c r="B283" s="59"/>
      <c r="C283" s="59"/>
      <c r="D283" s="59"/>
      <c r="E283" s="59"/>
      <c r="F283" s="71">
        <f t="shared" si="56"/>
        <v>0</v>
      </c>
    </row>
    <row r="284" spans="1:6" ht="15" x14ac:dyDescent="0.25">
      <c r="A284" s="51" t="s">
        <v>187</v>
      </c>
      <c r="B284" s="59"/>
      <c r="C284" s="59"/>
      <c r="D284" s="59"/>
      <c r="E284" s="59"/>
      <c r="F284" s="71">
        <f t="shared" si="56"/>
        <v>0</v>
      </c>
    </row>
    <row r="285" spans="1:6" ht="15" x14ac:dyDescent="0.25">
      <c r="A285" s="51" t="s">
        <v>188</v>
      </c>
      <c r="B285" s="59"/>
      <c r="C285" s="59"/>
      <c r="D285" s="59"/>
      <c r="E285" s="59"/>
      <c r="F285" s="71">
        <f t="shared" si="56"/>
        <v>0</v>
      </c>
    </row>
    <row r="286" spans="1:6" ht="15" x14ac:dyDescent="0.25">
      <c r="A286" s="22" t="s">
        <v>189</v>
      </c>
      <c r="B286" s="68">
        <f>SUM(B280:B285)</f>
        <v>20600767.760000002</v>
      </c>
      <c r="C286" s="68">
        <f t="shared" ref="C286" si="57">SUM(C280:C285)</f>
        <v>23200054.300000001</v>
      </c>
      <c r="D286" s="68">
        <f t="shared" ref="D286" si="58">SUM(D280:D285)</f>
        <v>0</v>
      </c>
      <c r="E286" s="68">
        <f t="shared" ref="E286" si="59">SUM(E280:E285)</f>
        <v>0</v>
      </c>
      <c r="F286" s="68">
        <f t="shared" ref="F286" si="60">SUM(F280:F285)</f>
        <v>43800822.060000002</v>
      </c>
    </row>
    <row r="287" spans="1:6" ht="15" x14ac:dyDescent="0.25">
      <c r="A287" s="22" t="s">
        <v>190</v>
      </c>
      <c r="B287" s="59"/>
      <c r="C287" s="59"/>
      <c r="D287" s="59"/>
      <c r="E287" s="59"/>
      <c r="F287" s="72"/>
    </row>
    <row r="288" spans="1:6" ht="15" x14ac:dyDescent="0.25">
      <c r="A288" s="51" t="s">
        <v>191</v>
      </c>
      <c r="B288" s="59"/>
      <c r="C288" s="59"/>
      <c r="D288" s="59"/>
      <c r="E288" s="59"/>
      <c r="F288" s="71">
        <f t="shared" ref="F288:F293" si="61">SUM(B288:E288)</f>
        <v>0</v>
      </c>
    </row>
    <row r="289" spans="1:6" ht="15" x14ac:dyDescent="0.25">
      <c r="A289" s="51" t="s">
        <v>192</v>
      </c>
      <c r="B289" s="59"/>
      <c r="C289" s="59"/>
      <c r="D289" s="59"/>
      <c r="E289" s="59"/>
      <c r="F289" s="71">
        <f t="shared" si="61"/>
        <v>0</v>
      </c>
    </row>
    <row r="290" spans="1:6" ht="15" x14ac:dyDescent="0.25">
      <c r="A290" s="51" t="s">
        <v>193</v>
      </c>
      <c r="B290" s="59"/>
      <c r="C290" s="59"/>
      <c r="D290" s="59"/>
      <c r="E290" s="59"/>
      <c r="F290" s="71">
        <f t="shared" si="61"/>
        <v>0</v>
      </c>
    </row>
    <row r="291" spans="1:6" ht="15" x14ac:dyDescent="0.25">
      <c r="A291" s="51" t="s">
        <v>194</v>
      </c>
      <c r="B291" s="59"/>
      <c r="C291" s="59"/>
      <c r="D291" s="59"/>
      <c r="E291" s="59"/>
      <c r="F291" s="71">
        <f t="shared" si="61"/>
        <v>0</v>
      </c>
    </row>
    <row r="292" spans="1:6" s="54" customFormat="1" ht="15" x14ac:dyDescent="0.25">
      <c r="A292" s="52" t="s">
        <v>195</v>
      </c>
      <c r="B292" s="59"/>
      <c r="C292" s="59"/>
      <c r="D292" s="59"/>
      <c r="E292" s="59"/>
      <c r="F292" s="71">
        <f t="shared" si="61"/>
        <v>0</v>
      </c>
    </row>
    <row r="293" spans="1:6" s="54" customFormat="1" ht="15" x14ac:dyDescent="0.25">
      <c r="A293" s="52" t="s">
        <v>196</v>
      </c>
      <c r="B293" s="59"/>
      <c r="C293" s="59"/>
      <c r="D293" s="59"/>
      <c r="E293" s="59"/>
      <c r="F293" s="71">
        <f t="shared" si="61"/>
        <v>0</v>
      </c>
    </row>
    <row r="294" spans="1:6" s="54" customFormat="1" ht="19.5" customHeight="1" x14ac:dyDescent="0.25">
      <c r="A294" s="22" t="s">
        <v>197</v>
      </c>
      <c r="B294" s="68">
        <f>SUM(B288:B293)</f>
        <v>0</v>
      </c>
      <c r="C294" s="68">
        <f t="shared" ref="C294" si="62">SUM(C288:C293)</f>
        <v>0</v>
      </c>
      <c r="D294" s="68">
        <f t="shared" ref="D294" si="63">SUM(D288:D293)</f>
        <v>0</v>
      </c>
      <c r="E294" s="68">
        <f t="shared" ref="E294" si="64">SUM(E288:E293)</f>
        <v>0</v>
      </c>
      <c r="F294" s="68">
        <f t="shared" ref="F294" si="65">SUM(F288:F293)</f>
        <v>0</v>
      </c>
    </row>
    <row r="295" spans="1:6" ht="15" x14ac:dyDescent="0.25">
      <c r="A295" s="22" t="s">
        <v>198</v>
      </c>
      <c r="B295" s="59"/>
      <c r="C295" s="59"/>
      <c r="D295" s="59"/>
      <c r="E295" s="59"/>
      <c r="F295" s="72"/>
    </row>
    <row r="296" spans="1:6" ht="15" x14ac:dyDescent="0.25">
      <c r="A296" s="51" t="s">
        <v>199</v>
      </c>
      <c r="B296" s="59">
        <v>132761987.90000001</v>
      </c>
      <c r="C296" s="59">
        <v>156040564.02000001</v>
      </c>
      <c r="D296" s="59"/>
      <c r="E296" s="59"/>
      <c r="F296" s="71">
        <f t="shared" ref="F296:F303" si="66">SUM(B296:E296)</f>
        <v>288802551.92000002</v>
      </c>
    </row>
    <row r="297" spans="1:6" ht="15" x14ac:dyDescent="0.25">
      <c r="A297" s="51" t="s">
        <v>200</v>
      </c>
      <c r="B297" s="59">
        <v>7233012.0199999996</v>
      </c>
      <c r="C297" s="59"/>
      <c r="D297" s="59"/>
      <c r="E297" s="59"/>
      <c r="F297" s="71">
        <f t="shared" si="66"/>
        <v>7233012.0199999996</v>
      </c>
    </row>
    <row r="298" spans="1:6" ht="15" x14ac:dyDescent="0.25">
      <c r="A298" s="51" t="s">
        <v>201</v>
      </c>
      <c r="B298" s="59"/>
      <c r="C298" s="59"/>
      <c r="D298" s="59"/>
      <c r="E298" s="59"/>
      <c r="F298" s="71">
        <f t="shared" si="66"/>
        <v>0</v>
      </c>
    </row>
    <row r="299" spans="1:6" ht="15" x14ac:dyDescent="0.25">
      <c r="A299" s="51" t="s">
        <v>202</v>
      </c>
      <c r="B299" s="59"/>
      <c r="C299" s="59"/>
      <c r="D299" s="59"/>
      <c r="E299" s="59"/>
      <c r="F299" s="71">
        <f t="shared" si="66"/>
        <v>0</v>
      </c>
    </row>
    <row r="300" spans="1:6" ht="15" x14ac:dyDescent="0.25">
      <c r="A300" s="51" t="s">
        <v>203</v>
      </c>
      <c r="B300" s="59"/>
      <c r="C300" s="59"/>
      <c r="D300" s="59"/>
      <c r="E300" s="59"/>
      <c r="F300" s="71">
        <f t="shared" si="66"/>
        <v>0</v>
      </c>
    </row>
    <row r="301" spans="1:6" ht="15" x14ac:dyDescent="0.25">
      <c r="A301" s="51" t="s">
        <v>204</v>
      </c>
      <c r="B301" s="59"/>
      <c r="C301" s="59"/>
      <c r="D301" s="59"/>
      <c r="E301" s="59"/>
      <c r="F301" s="71">
        <f t="shared" si="66"/>
        <v>0</v>
      </c>
    </row>
    <row r="302" spans="1:6" ht="15" x14ac:dyDescent="0.25">
      <c r="A302" s="51" t="s">
        <v>205</v>
      </c>
      <c r="B302" s="59"/>
      <c r="C302" s="59"/>
      <c r="D302" s="59"/>
      <c r="E302" s="59"/>
      <c r="F302" s="71">
        <f t="shared" si="66"/>
        <v>0</v>
      </c>
    </row>
    <row r="303" spans="1:6" ht="15" x14ac:dyDescent="0.25">
      <c r="A303" s="51" t="s">
        <v>206</v>
      </c>
      <c r="B303" s="59"/>
      <c r="C303" s="59"/>
      <c r="D303" s="59"/>
      <c r="E303" s="59"/>
      <c r="F303" s="71">
        <f t="shared" si="66"/>
        <v>0</v>
      </c>
    </row>
    <row r="304" spans="1:6" ht="15" x14ac:dyDescent="0.25">
      <c r="A304" s="38" t="s">
        <v>207</v>
      </c>
      <c r="B304" s="68">
        <f>SUM(B296:B303)</f>
        <v>139994999.92000002</v>
      </c>
      <c r="C304" s="68">
        <f t="shared" ref="C304" si="67">SUM(C296:C303)</f>
        <v>156040564.02000001</v>
      </c>
      <c r="D304" s="68">
        <f t="shared" ref="D304" si="68">SUM(D296:D303)</f>
        <v>0</v>
      </c>
      <c r="E304" s="68">
        <f t="shared" ref="E304" si="69">SUM(E296:E303)</f>
        <v>0</v>
      </c>
      <c r="F304" s="68">
        <f t="shared" ref="F304" si="70">SUM(F296:F303)</f>
        <v>296035563.94</v>
      </c>
    </row>
    <row r="305" spans="1:6" ht="15" x14ac:dyDescent="0.25">
      <c r="A305" s="22" t="s">
        <v>208</v>
      </c>
      <c r="B305" s="59"/>
      <c r="C305" s="59"/>
      <c r="D305" s="59"/>
      <c r="E305" s="59"/>
      <c r="F305" s="72"/>
    </row>
    <row r="306" spans="1:6" ht="15" x14ac:dyDescent="0.25">
      <c r="A306" s="51" t="s">
        <v>209</v>
      </c>
      <c r="B306" s="59"/>
      <c r="C306" s="59"/>
      <c r="D306" s="59"/>
      <c r="E306" s="59"/>
      <c r="F306" s="71">
        <f t="shared" ref="F306:F314" si="71">SUM(B306:E306)</f>
        <v>0</v>
      </c>
    </row>
    <row r="307" spans="1:6" ht="15" x14ac:dyDescent="0.25">
      <c r="A307" s="51" t="s">
        <v>210</v>
      </c>
      <c r="B307" s="59"/>
      <c r="C307" s="59"/>
      <c r="D307" s="59"/>
      <c r="E307" s="59"/>
      <c r="F307" s="71">
        <f t="shared" si="71"/>
        <v>0</v>
      </c>
    </row>
    <row r="308" spans="1:6" ht="15" x14ac:dyDescent="0.25">
      <c r="A308" s="51" t="s">
        <v>211</v>
      </c>
      <c r="B308" s="59"/>
      <c r="C308" s="59"/>
      <c r="D308" s="59"/>
      <c r="E308" s="59"/>
      <c r="F308" s="71">
        <f t="shared" si="71"/>
        <v>0</v>
      </c>
    </row>
    <row r="309" spans="1:6" ht="15" x14ac:dyDescent="0.25">
      <c r="A309" s="51" t="s">
        <v>212</v>
      </c>
      <c r="B309" s="59"/>
      <c r="C309" s="59">
        <v>20100274.890000001</v>
      </c>
      <c r="D309" s="59"/>
      <c r="E309" s="59"/>
      <c r="F309" s="71">
        <f t="shared" si="71"/>
        <v>20100274.890000001</v>
      </c>
    </row>
    <row r="310" spans="1:6" s="54" customFormat="1" ht="15" x14ac:dyDescent="0.25">
      <c r="A310" s="51" t="s">
        <v>213</v>
      </c>
      <c r="B310" s="59">
        <v>27800000</v>
      </c>
      <c r="C310" s="59">
        <v>4560700.87</v>
      </c>
      <c r="D310" s="59"/>
      <c r="E310" s="59"/>
      <c r="F310" s="71">
        <f t="shared" si="71"/>
        <v>32360700.870000001</v>
      </c>
    </row>
    <row r="311" spans="1:6" ht="15" x14ac:dyDescent="0.25">
      <c r="A311" s="51" t="s">
        <v>214</v>
      </c>
      <c r="B311" s="59"/>
      <c r="C311" s="59"/>
      <c r="D311" s="59"/>
      <c r="E311" s="59"/>
      <c r="F311" s="71">
        <f t="shared" si="71"/>
        <v>0</v>
      </c>
    </row>
    <row r="312" spans="1:6" ht="15" x14ac:dyDescent="0.25">
      <c r="A312" s="51" t="s">
        <v>215</v>
      </c>
      <c r="B312" s="59">
        <v>1276908.0900000001</v>
      </c>
      <c r="C312" s="59">
        <v>3459435.55</v>
      </c>
      <c r="D312" s="59"/>
      <c r="E312" s="59"/>
      <c r="F312" s="71">
        <f t="shared" si="71"/>
        <v>4736343.6399999997</v>
      </c>
    </row>
    <row r="313" spans="1:6" ht="15" x14ac:dyDescent="0.25">
      <c r="A313" s="51" t="s">
        <v>216</v>
      </c>
      <c r="B313" s="59"/>
      <c r="C313" s="59"/>
      <c r="D313" s="59"/>
      <c r="E313" s="59"/>
      <c r="F313" s="71">
        <f t="shared" si="71"/>
        <v>0</v>
      </c>
    </row>
    <row r="314" spans="1:6" ht="15" x14ac:dyDescent="0.25">
      <c r="A314" s="51" t="s">
        <v>217</v>
      </c>
      <c r="B314" s="59">
        <v>2741399.03</v>
      </c>
      <c r="C314" s="59">
        <v>4611103.6500000004</v>
      </c>
      <c r="D314" s="59"/>
      <c r="E314" s="59"/>
      <c r="F314" s="71">
        <f t="shared" si="71"/>
        <v>7352502.6799999997</v>
      </c>
    </row>
    <row r="315" spans="1:6" ht="15" x14ac:dyDescent="0.25">
      <c r="A315" s="38" t="s">
        <v>218</v>
      </c>
      <c r="B315" s="68">
        <f>SUM(B306:B314)</f>
        <v>31818307.120000001</v>
      </c>
      <c r="C315" s="68">
        <f t="shared" ref="C315" si="72">SUM(C306:C314)</f>
        <v>32731514.960000001</v>
      </c>
      <c r="D315" s="68">
        <f t="shared" ref="D315" si="73">SUM(D306:D314)</f>
        <v>0</v>
      </c>
      <c r="E315" s="68">
        <f t="shared" ref="E315" si="74">SUM(E306:E314)</f>
        <v>0</v>
      </c>
      <c r="F315" s="68">
        <f t="shared" ref="F315" si="75">SUM(F306:F314)</f>
        <v>64549822.080000006</v>
      </c>
    </row>
    <row r="316" spans="1:6" ht="15" x14ac:dyDescent="0.25">
      <c r="A316" s="38" t="s">
        <v>221</v>
      </c>
      <c r="B316" s="67">
        <f>SUM(B242,B250,B262,B270,B278,B286,B294,B304,B315)</f>
        <v>250758683.80000001</v>
      </c>
      <c r="C316" s="67">
        <f t="shared" ref="C316" si="76">SUM(C242,C250,C262,C270,C278,C286,C294,C304,C315)</f>
        <v>276022488.55000001</v>
      </c>
      <c r="D316" s="67">
        <f t="shared" ref="D316" si="77">SUM(D242,D250,D262,D270,D278,D286,D294,D304,D315)</f>
        <v>0</v>
      </c>
      <c r="E316" s="67">
        <f t="shared" ref="E316" si="78">SUM(E242,E250,E262,E270,E278,E286,E294,E304,E315)</f>
        <v>0</v>
      </c>
      <c r="F316" s="67">
        <f t="shared" ref="F316" si="79">SUM(F242,F250,F262,F270,F278,F286,F294,F304,F315)</f>
        <v>526781172.34999996</v>
      </c>
    </row>
    <row r="317" spans="1:6" ht="14.45" customHeight="1" x14ac:dyDescent="0.25">
      <c r="A317" s="44" t="s">
        <v>222</v>
      </c>
      <c r="B317" s="69">
        <f>SUM(B226,B316)</f>
        <v>875796924.70000005</v>
      </c>
      <c r="C317" s="69">
        <f t="shared" ref="C317:F317" si="80">SUM(C226,C316)</f>
        <v>1340330245.1599998</v>
      </c>
      <c r="D317" s="69">
        <f t="shared" si="80"/>
        <v>0</v>
      </c>
      <c r="E317" s="69">
        <f t="shared" si="80"/>
        <v>0</v>
      </c>
      <c r="F317" s="69">
        <f t="shared" si="80"/>
        <v>2216127169.8600001</v>
      </c>
    </row>
    <row r="318" spans="1:6" ht="15" x14ac:dyDescent="0.2">
      <c r="A318" s="55"/>
    </row>
    <row r="319" spans="1:6" ht="15" x14ac:dyDescent="0.2">
      <c r="A319" s="55"/>
    </row>
    <row r="320" spans="1:6" x14ac:dyDescent="0.2">
      <c r="A320" s="20" t="s">
        <v>223</v>
      </c>
    </row>
    <row r="321" spans="1:6" x14ac:dyDescent="0.2">
      <c r="A321" s="20" t="s">
        <v>224</v>
      </c>
    </row>
    <row r="322" spans="1:6" s="56" customFormat="1" ht="15" x14ac:dyDescent="0.25">
      <c r="A322" s="20" t="s">
        <v>225</v>
      </c>
      <c r="B322" s="70"/>
      <c r="C322" s="70"/>
      <c r="D322" s="70"/>
      <c r="E322" s="70"/>
      <c r="F322" s="70"/>
    </row>
    <row r="324" spans="1:6" ht="15" x14ac:dyDescent="0.25">
      <c r="A324" s="57" t="s">
        <v>226</v>
      </c>
    </row>
    <row r="325" spans="1:6" x14ac:dyDescent="0.2">
      <c r="A325" s="57"/>
    </row>
    <row r="326" spans="1:6" ht="15" x14ac:dyDescent="0.25">
      <c r="A326" s="58" t="s">
        <v>286</v>
      </c>
    </row>
    <row r="327" spans="1:6" x14ac:dyDescent="0.2">
      <c r="A327" s="57"/>
    </row>
    <row r="328" spans="1:6" ht="15" x14ac:dyDescent="0.25">
      <c r="A328" s="58" t="s">
        <v>287</v>
      </c>
    </row>
    <row r="329" spans="1:6" x14ac:dyDescent="0.2">
      <c r="A329" s="57"/>
    </row>
    <row r="330" spans="1:6" ht="15" x14ac:dyDescent="0.25">
      <c r="A330" s="57" t="s">
        <v>227</v>
      </c>
    </row>
  </sheetData>
  <sheetProtection algorithmName="SHA-512" hashValue="BiKMUA4etIT+Swor0nesINUEA1zvnkdUl/vlcGa+zsoVN7Po4DTqEDqHG+lRkpr1EZpN185ftj7tcfug71I1rA==" saltValue="YawgsTP3pp6P2YaBeu881g==" spinCount="100000" sheet="1" formatCells="0" formatColumns="0" formatRows="0" insertHyperlinks="0" selectLockedCells="1"/>
  <phoneticPr fontId="18" type="noConversion"/>
  <pageMargins left="0.7" right="0.7" top="0.75" bottom="0.75" header="0.3" footer="0.3"/>
  <pageSetup scale="89" fitToHeight="0" orientation="landscape" horizontalDpi="4294967293" r:id="rId1"/>
  <headerFooter>
    <oddFooter>&amp;L&amp;1#&amp;"Calibri"&amp;8&amp;K000000Classified as Confidential</oddFooter>
    <evenFooter>&amp;L&amp;"arial"&amp;10&amp;K000000&amp;BClassification:&amp;B &amp;KFF0000&amp;BInternal</evenFooter>
    <firstFooter>&amp;L&amp;"arial"&amp;10&amp;K000000&amp;BClassification:&amp;B &amp;KFF0000&amp;BInternal</first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"/>
  <sheetViews>
    <sheetView zoomScaleNormal="100" workbookViewId="0"/>
  </sheetViews>
  <sheetFormatPr defaultColWidth="9.140625" defaultRowHeight="12.75" x14ac:dyDescent="0.2"/>
  <cols>
    <col min="1" max="1" width="15.42578125" style="10" customWidth="1"/>
    <col min="2" max="2" width="5" style="10" customWidth="1"/>
    <col min="3" max="3" width="27.85546875" style="10" customWidth="1"/>
    <col min="4" max="7" width="20.5703125" style="10" customWidth="1"/>
    <col min="8" max="8" width="21.140625" style="10" customWidth="1"/>
    <col min="9" max="16384" width="9.140625" style="10"/>
  </cols>
  <sheetData>
    <row r="1" spans="1:8" s="7" customFormat="1" ht="39.950000000000003" x14ac:dyDescent="0.4">
      <c r="A1" s="3" t="s">
        <v>228</v>
      </c>
      <c r="B1" s="4"/>
      <c r="C1" s="5" t="s">
        <v>229</v>
      </c>
      <c r="D1" s="6" t="s">
        <v>1</v>
      </c>
      <c r="E1" s="6" t="s">
        <v>2</v>
      </c>
      <c r="F1" s="6" t="s">
        <v>3</v>
      </c>
      <c r="G1" s="6" t="s">
        <v>4</v>
      </c>
      <c r="H1" s="6" t="s">
        <v>230</v>
      </c>
    </row>
    <row r="2" spans="1:8" ht="20.25" x14ac:dyDescent="0.3">
      <c r="A2" s="75" t="s">
        <v>232</v>
      </c>
      <c r="B2" s="8">
        <v>1</v>
      </c>
      <c r="C2" s="12" t="s">
        <v>233</v>
      </c>
      <c r="D2" s="11"/>
      <c r="E2" s="11"/>
      <c r="F2" s="11"/>
      <c r="G2" s="11"/>
      <c r="H2" s="9"/>
    </row>
    <row r="3" spans="1:8" ht="20.25" x14ac:dyDescent="0.3">
      <c r="A3" s="76"/>
      <c r="B3" s="8">
        <v>2</v>
      </c>
      <c r="C3" s="12" t="s">
        <v>234</v>
      </c>
      <c r="D3" s="11"/>
      <c r="E3" s="11"/>
      <c r="F3" s="11"/>
      <c r="G3" s="11"/>
      <c r="H3" s="9"/>
    </row>
    <row r="4" spans="1:8" ht="20.25" x14ac:dyDescent="0.3">
      <c r="A4" s="76"/>
      <c r="B4" s="8">
        <v>3</v>
      </c>
      <c r="C4" s="12" t="s">
        <v>235</v>
      </c>
      <c r="D4" s="11"/>
      <c r="E4" s="11"/>
      <c r="F4" s="11"/>
      <c r="G4" s="11"/>
      <c r="H4" s="9"/>
    </row>
    <row r="5" spans="1:8" ht="20.25" x14ac:dyDescent="0.3">
      <c r="A5" s="76"/>
      <c r="B5" s="8">
        <v>4</v>
      </c>
      <c r="C5" s="12" t="s">
        <v>236</v>
      </c>
      <c r="D5" s="11"/>
      <c r="E5" s="11"/>
      <c r="F5" s="11"/>
      <c r="G5" s="11"/>
      <c r="H5" s="9"/>
    </row>
    <row r="6" spans="1:8" ht="20.25" x14ac:dyDescent="0.3">
      <c r="A6" s="76"/>
      <c r="B6" s="8">
        <v>5</v>
      </c>
      <c r="C6" s="12" t="s">
        <v>237</v>
      </c>
      <c r="D6" s="11"/>
      <c r="E6" s="11"/>
      <c r="F6" s="11"/>
      <c r="G6" s="11"/>
      <c r="H6" s="9"/>
    </row>
    <row r="7" spans="1:8" ht="20.25" x14ac:dyDescent="0.3">
      <c r="A7" s="76"/>
      <c r="B7" s="8">
        <v>7</v>
      </c>
      <c r="C7" s="12" t="s">
        <v>238</v>
      </c>
      <c r="D7" s="11"/>
      <c r="E7" s="11"/>
      <c r="F7" s="11"/>
      <c r="G7" s="11"/>
      <c r="H7" s="9"/>
    </row>
    <row r="8" spans="1:8" ht="20.25" x14ac:dyDescent="0.3">
      <c r="A8" s="76"/>
      <c r="B8" s="8">
        <v>7</v>
      </c>
      <c r="C8" s="12" t="s">
        <v>239</v>
      </c>
      <c r="D8" s="11"/>
      <c r="E8" s="11"/>
      <c r="F8" s="11"/>
      <c r="G8" s="11"/>
      <c r="H8" s="9"/>
    </row>
    <row r="9" spans="1:8" ht="20.25" x14ac:dyDescent="0.3">
      <c r="A9" s="76"/>
      <c r="B9" s="8">
        <v>8</v>
      </c>
      <c r="C9" s="12" t="s">
        <v>240</v>
      </c>
      <c r="D9" s="11"/>
      <c r="E9" s="11"/>
      <c r="F9" s="11"/>
      <c r="G9" s="11"/>
      <c r="H9" s="9"/>
    </row>
    <row r="10" spans="1:8" ht="20.25" x14ac:dyDescent="0.3">
      <c r="A10" s="76"/>
      <c r="B10" s="8">
        <v>9</v>
      </c>
      <c r="C10" s="12" t="s">
        <v>241</v>
      </c>
      <c r="D10" s="11"/>
      <c r="E10" s="11"/>
      <c r="F10" s="11"/>
      <c r="G10" s="11"/>
      <c r="H10" s="9"/>
    </row>
    <row r="11" spans="1:8" ht="20.25" x14ac:dyDescent="0.3">
      <c r="A11" s="76"/>
      <c r="B11" s="8">
        <v>10</v>
      </c>
      <c r="C11" s="12" t="s">
        <v>242</v>
      </c>
      <c r="D11" s="11"/>
      <c r="E11" s="11"/>
      <c r="F11" s="11"/>
      <c r="G11" s="11"/>
      <c r="H11" s="9"/>
    </row>
    <row r="12" spans="1:8" ht="20.25" x14ac:dyDescent="0.3">
      <c r="A12" s="76"/>
      <c r="B12" s="8">
        <v>11</v>
      </c>
      <c r="C12" s="12" t="s">
        <v>243</v>
      </c>
      <c r="D12" s="11"/>
      <c r="E12" s="11"/>
      <c r="F12" s="11"/>
      <c r="G12" s="11"/>
      <c r="H12" s="9"/>
    </row>
    <row r="13" spans="1:8" ht="20.25" x14ac:dyDescent="0.3">
      <c r="A13" s="76"/>
      <c r="B13" s="8">
        <v>12</v>
      </c>
      <c r="C13" s="12" t="s">
        <v>244</v>
      </c>
      <c r="D13" s="11"/>
      <c r="E13" s="11"/>
      <c r="F13" s="11"/>
      <c r="G13" s="11"/>
      <c r="H13" s="9"/>
    </row>
    <row r="14" spans="1:8" ht="20.25" x14ac:dyDescent="0.3">
      <c r="A14" s="76"/>
      <c r="B14" s="8">
        <v>13</v>
      </c>
      <c r="C14" s="12" t="s">
        <v>245</v>
      </c>
      <c r="D14" s="11"/>
      <c r="E14" s="11"/>
      <c r="F14" s="11"/>
      <c r="G14" s="11"/>
      <c r="H14" s="9"/>
    </row>
    <row r="15" spans="1:8" ht="20.25" x14ac:dyDescent="0.3">
      <c r="A15" s="76"/>
      <c r="B15" s="8">
        <v>14</v>
      </c>
      <c r="C15" s="12" t="s">
        <v>246</v>
      </c>
      <c r="D15" s="11"/>
      <c r="E15" s="11"/>
      <c r="F15" s="11"/>
      <c r="G15" s="11"/>
      <c r="H15" s="9"/>
    </row>
    <row r="16" spans="1:8" ht="20.25" x14ac:dyDescent="0.3">
      <c r="A16" s="76"/>
      <c r="B16" s="8">
        <v>15</v>
      </c>
      <c r="C16" s="12" t="s">
        <v>247</v>
      </c>
      <c r="D16" s="11"/>
      <c r="E16" s="11"/>
      <c r="F16" s="11"/>
      <c r="G16" s="11"/>
      <c r="H16" s="9"/>
    </row>
    <row r="17" spans="1:8" ht="20.25" x14ac:dyDescent="0.3">
      <c r="A17" s="76"/>
      <c r="B17" s="8">
        <v>16</v>
      </c>
      <c r="C17" s="12" t="s">
        <v>248</v>
      </c>
      <c r="D17" s="11"/>
      <c r="E17" s="11"/>
      <c r="F17" s="11"/>
      <c r="G17" s="11"/>
      <c r="H17" s="9"/>
    </row>
    <row r="18" spans="1:8" ht="20.25" x14ac:dyDescent="0.3">
      <c r="A18" s="76"/>
      <c r="B18" s="8">
        <v>17</v>
      </c>
      <c r="C18" s="12" t="s">
        <v>249</v>
      </c>
      <c r="D18" s="11"/>
      <c r="E18" s="11"/>
      <c r="F18" s="11"/>
      <c r="G18" s="11"/>
      <c r="H18" s="9"/>
    </row>
    <row r="19" spans="1:8" ht="20.25" x14ac:dyDescent="0.3">
      <c r="A19" s="76"/>
      <c r="B19" s="8">
        <v>18</v>
      </c>
      <c r="C19" s="12" t="s">
        <v>250</v>
      </c>
      <c r="D19" s="11"/>
      <c r="E19" s="11"/>
      <c r="F19" s="11"/>
      <c r="G19" s="11"/>
      <c r="H19" s="9"/>
    </row>
    <row r="20" spans="1:8" ht="20.25" x14ac:dyDescent="0.3">
      <c r="A20" s="76"/>
      <c r="B20" s="8">
        <v>19</v>
      </c>
      <c r="C20" s="12" t="s">
        <v>251</v>
      </c>
      <c r="D20" s="11"/>
      <c r="E20" s="11"/>
      <c r="F20" s="11"/>
      <c r="G20" s="11"/>
      <c r="H20" s="9"/>
    </row>
    <row r="21" spans="1:8" ht="20.25" x14ac:dyDescent="0.3">
      <c r="A21" s="76"/>
      <c r="B21" s="8">
        <v>20</v>
      </c>
      <c r="C21" s="12" t="s">
        <v>252</v>
      </c>
      <c r="D21" s="11"/>
      <c r="E21" s="11"/>
      <c r="F21" s="11"/>
      <c r="G21" s="11"/>
      <c r="H21" s="9"/>
    </row>
    <row r="22" spans="1:8" ht="20.25" x14ac:dyDescent="0.3">
      <c r="A22" s="76"/>
      <c r="B22" s="8">
        <v>21</v>
      </c>
      <c r="C22" s="12" t="s">
        <v>253</v>
      </c>
      <c r="D22" s="11"/>
      <c r="E22" s="11"/>
      <c r="F22" s="11"/>
      <c r="G22" s="11"/>
      <c r="H22" s="9"/>
    </row>
    <row r="23" spans="1:8" ht="20.25" x14ac:dyDescent="0.3">
      <c r="A23" s="76"/>
      <c r="B23" s="8">
        <v>22</v>
      </c>
      <c r="C23" s="12" t="s">
        <v>254</v>
      </c>
      <c r="D23" s="11"/>
      <c r="E23" s="11"/>
      <c r="F23" s="11"/>
      <c r="G23" s="11"/>
      <c r="H23" s="9"/>
    </row>
    <row r="24" spans="1:8" ht="20.25" x14ac:dyDescent="0.3">
      <c r="A24" s="76"/>
      <c r="B24" s="8">
        <v>23</v>
      </c>
      <c r="C24" s="12" t="s">
        <v>255</v>
      </c>
      <c r="D24" s="11"/>
      <c r="E24" s="11"/>
      <c r="F24" s="11"/>
      <c r="G24" s="11"/>
      <c r="H24" s="9"/>
    </row>
    <row r="25" spans="1:8" ht="20.25" x14ac:dyDescent="0.3">
      <c r="A25" s="76"/>
      <c r="B25" s="8">
        <v>24</v>
      </c>
      <c r="C25" s="12" t="s">
        <v>256</v>
      </c>
      <c r="D25" s="11"/>
      <c r="E25" s="11"/>
      <c r="F25" s="11"/>
      <c r="G25" s="11"/>
      <c r="H25" s="9"/>
    </row>
    <row r="26" spans="1:8" ht="20.25" x14ac:dyDescent="0.3">
      <c r="A26" s="76"/>
      <c r="B26" s="8">
        <v>25</v>
      </c>
      <c r="C26" s="12" t="s">
        <v>257</v>
      </c>
      <c r="D26" s="11"/>
      <c r="E26" s="11"/>
      <c r="F26" s="11"/>
      <c r="G26" s="11"/>
      <c r="H26" s="9"/>
    </row>
    <row r="27" spans="1:8" ht="20.25" x14ac:dyDescent="0.3">
      <c r="A27" s="77"/>
      <c r="B27" s="8">
        <v>26</v>
      </c>
      <c r="C27" s="12" t="s">
        <v>258</v>
      </c>
      <c r="D27" s="11"/>
      <c r="E27" s="11"/>
      <c r="F27" s="11"/>
      <c r="G27" s="11"/>
      <c r="H27" s="9"/>
    </row>
    <row r="28" spans="1:8" ht="20.25" x14ac:dyDescent="0.3">
      <c r="A28" s="75" t="s">
        <v>232</v>
      </c>
      <c r="B28" s="8">
        <v>27</v>
      </c>
      <c r="C28" s="12" t="s">
        <v>259</v>
      </c>
      <c r="D28" s="11"/>
      <c r="E28" s="11"/>
      <c r="F28" s="11"/>
      <c r="G28" s="11"/>
      <c r="H28" s="9"/>
    </row>
    <row r="29" spans="1:8" ht="20.25" x14ac:dyDescent="0.3">
      <c r="A29" s="76"/>
      <c r="B29" s="8">
        <v>28</v>
      </c>
      <c r="C29" s="12" t="s">
        <v>260</v>
      </c>
      <c r="D29" s="11"/>
      <c r="E29" s="11"/>
      <c r="F29" s="11"/>
      <c r="G29" s="11"/>
      <c r="H29" s="9"/>
    </row>
    <row r="30" spans="1:8" ht="20.25" x14ac:dyDescent="0.3">
      <c r="A30" s="76"/>
      <c r="B30" s="8">
        <v>29</v>
      </c>
      <c r="C30" s="12" t="s">
        <v>261</v>
      </c>
      <c r="D30" s="11"/>
      <c r="E30" s="11"/>
      <c r="F30" s="11"/>
      <c r="G30" s="11"/>
      <c r="H30" s="9"/>
    </row>
    <row r="31" spans="1:8" ht="20.25" x14ac:dyDescent="0.3">
      <c r="A31" s="76"/>
      <c r="B31" s="8">
        <v>30</v>
      </c>
      <c r="C31" s="12" t="s">
        <v>262</v>
      </c>
      <c r="D31" s="11"/>
      <c r="E31" s="11"/>
      <c r="F31" s="11"/>
      <c r="G31" s="11"/>
      <c r="H31" s="9"/>
    </row>
    <row r="32" spans="1:8" ht="20.25" x14ac:dyDescent="0.3">
      <c r="A32" s="76"/>
      <c r="B32" s="8">
        <v>31</v>
      </c>
      <c r="C32" s="12" t="s">
        <v>263</v>
      </c>
      <c r="D32" s="11"/>
      <c r="E32" s="11"/>
      <c r="F32" s="11"/>
      <c r="G32" s="11"/>
      <c r="H32" s="9"/>
    </row>
    <row r="33" spans="1:8" ht="20.25" x14ac:dyDescent="0.3">
      <c r="A33" s="76"/>
      <c r="B33" s="8">
        <v>32</v>
      </c>
      <c r="C33" s="12" t="s">
        <v>264</v>
      </c>
      <c r="D33" s="11"/>
      <c r="E33" s="11"/>
      <c r="F33" s="11"/>
      <c r="G33" s="11"/>
      <c r="H33" s="9"/>
    </row>
    <row r="34" spans="1:8" ht="20.25" x14ac:dyDescent="0.3">
      <c r="A34" s="76"/>
      <c r="B34" s="8">
        <v>33</v>
      </c>
      <c r="C34" s="12" t="s">
        <v>265</v>
      </c>
      <c r="D34" s="11"/>
      <c r="E34" s="11"/>
      <c r="F34" s="11"/>
      <c r="G34" s="11"/>
      <c r="H34" s="9"/>
    </row>
    <row r="35" spans="1:8" ht="20.25" x14ac:dyDescent="0.3">
      <c r="A35" s="76"/>
      <c r="B35" s="8">
        <v>34</v>
      </c>
      <c r="C35" s="12" t="s">
        <v>266</v>
      </c>
      <c r="D35" s="11"/>
      <c r="E35" s="11"/>
      <c r="F35" s="11"/>
      <c r="G35" s="11"/>
      <c r="H35" s="9"/>
    </row>
    <row r="36" spans="1:8" ht="20.25" x14ac:dyDescent="0.3">
      <c r="A36" s="76"/>
      <c r="B36" s="8">
        <v>35</v>
      </c>
      <c r="C36" s="12" t="s">
        <v>267</v>
      </c>
      <c r="D36" s="11"/>
      <c r="E36" s="11"/>
      <c r="F36" s="11"/>
      <c r="G36" s="11"/>
      <c r="H36" s="9"/>
    </row>
    <row r="37" spans="1:8" ht="20.25" x14ac:dyDescent="0.3">
      <c r="A37" s="76"/>
      <c r="B37" s="8">
        <v>36</v>
      </c>
      <c r="C37" s="12" t="s">
        <v>268</v>
      </c>
      <c r="D37" s="11"/>
      <c r="E37" s="11"/>
      <c r="F37" s="11"/>
      <c r="G37" s="11"/>
      <c r="H37" s="9"/>
    </row>
    <row r="38" spans="1:8" ht="20.25" x14ac:dyDescent="0.3">
      <c r="A38" s="76"/>
      <c r="B38" s="8">
        <v>37</v>
      </c>
      <c r="C38" s="12" t="s">
        <v>269</v>
      </c>
      <c r="D38" s="11"/>
      <c r="E38" s="11"/>
      <c r="F38" s="11"/>
      <c r="G38" s="11"/>
      <c r="H38" s="9"/>
    </row>
    <row r="39" spans="1:8" ht="20.25" x14ac:dyDescent="0.3">
      <c r="A39" s="76"/>
      <c r="B39" s="8">
        <v>38</v>
      </c>
      <c r="C39" s="12" t="s">
        <v>270</v>
      </c>
      <c r="D39" s="11"/>
      <c r="E39" s="11"/>
      <c r="F39" s="11"/>
      <c r="G39" s="11"/>
      <c r="H39" s="9"/>
    </row>
    <row r="40" spans="1:8" ht="20.25" x14ac:dyDescent="0.3">
      <c r="A40" s="76"/>
      <c r="B40" s="8">
        <v>39</v>
      </c>
      <c r="C40" s="12" t="s">
        <v>271</v>
      </c>
      <c r="D40" s="11"/>
      <c r="E40" s="11"/>
      <c r="F40" s="11"/>
      <c r="G40" s="11"/>
      <c r="H40" s="9"/>
    </row>
    <row r="41" spans="1:8" ht="20.25" x14ac:dyDescent="0.3">
      <c r="A41" s="76"/>
      <c r="B41" s="8">
        <v>40</v>
      </c>
      <c r="C41" s="12" t="s">
        <v>272</v>
      </c>
      <c r="D41" s="11"/>
      <c r="E41" s="11"/>
      <c r="F41" s="11"/>
      <c r="G41" s="11"/>
      <c r="H41" s="9"/>
    </row>
    <row r="42" spans="1:8" ht="20.25" x14ac:dyDescent="0.3">
      <c r="A42" s="76"/>
      <c r="B42" s="8">
        <v>41</v>
      </c>
      <c r="C42" s="12" t="s">
        <v>273</v>
      </c>
      <c r="D42" s="11"/>
      <c r="E42" s="11"/>
      <c r="F42" s="11"/>
      <c r="G42" s="11"/>
      <c r="H42" s="9"/>
    </row>
    <row r="43" spans="1:8" ht="20.25" x14ac:dyDescent="0.3">
      <c r="A43" s="76"/>
      <c r="B43" s="8">
        <v>42</v>
      </c>
      <c r="C43" s="12" t="s">
        <v>274</v>
      </c>
      <c r="D43" s="11"/>
      <c r="E43" s="11"/>
      <c r="F43" s="11"/>
      <c r="G43" s="11"/>
      <c r="H43" s="9"/>
    </row>
    <row r="44" spans="1:8" ht="20.25" x14ac:dyDescent="0.3">
      <c r="A44" s="76"/>
      <c r="B44" s="8">
        <v>43</v>
      </c>
      <c r="C44" s="12" t="s">
        <v>275</v>
      </c>
      <c r="D44" s="11"/>
      <c r="E44" s="11"/>
      <c r="F44" s="11"/>
      <c r="G44" s="11"/>
      <c r="H44" s="9"/>
    </row>
    <row r="45" spans="1:8" ht="20.25" x14ac:dyDescent="0.3">
      <c r="A45" s="76"/>
      <c r="B45" s="8">
        <v>44</v>
      </c>
      <c r="C45" s="12" t="s">
        <v>276</v>
      </c>
      <c r="D45" s="11"/>
      <c r="E45" s="11"/>
      <c r="F45" s="11"/>
      <c r="G45" s="11"/>
      <c r="H45" s="9"/>
    </row>
    <row r="46" spans="1:8" ht="19.5" customHeight="1" x14ac:dyDescent="0.25">
      <c r="A46" s="73"/>
      <c r="B46" s="74"/>
      <c r="C46" s="13" t="s">
        <v>231</v>
      </c>
      <c r="D46" s="14"/>
      <c r="E46" s="14"/>
      <c r="F46" s="14"/>
      <c r="G46" s="14"/>
      <c r="H46" s="14"/>
    </row>
  </sheetData>
  <mergeCells count="2">
    <mergeCell ref="A2:A27"/>
    <mergeCell ref="A28:A45"/>
  </mergeCells>
  <pageMargins left="0.7" right="0.7" top="0.75" bottom="0.75" header="0.3" footer="0.3"/>
  <pageSetup scale="70" orientation="landscape" r:id="rId1"/>
  <headerFooter>
    <oddFooter>&amp;L&amp;1#&amp;"Calibri"&amp;8&amp;K000000Classified as Confidential</oddFooter>
    <evenFooter>&amp;L&amp;"arial"&amp;10&amp;K000000&amp;BClassification:&amp;B &amp;KFF0000&amp;BInternal</evenFooter>
    <firstFooter>&amp;L&amp;"arial"&amp;10&amp;K000000&amp;BClassification:&amp;B &amp;KFF0000&amp;BInternal</first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24"/>
  <sheetViews>
    <sheetView topLeftCell="A31" zoomScaleNormal="100" workbookViewId="0">
      <selection activeCell="A49" sqref="A49"/>
    </sheetView>
  </sheetViews>
  <sheetFormatPr defaultColWidth="9.140625" defaultRowHeight="15" x14ac:dyDescent="0.25"/>
  <cols>
    <col min="1" max="1" width="15.42578125" customWidth="1"/>
    <col min="2" max="2" width="5" customWidth="1"/>
    <col min="3" max="3" width="27.85546875" customWidth="1"/>
    <col min="4" max="4" width="18.7109375" customWidth="1"/>
    <col min="5" max="5" width="19" customWidth="1"/>
    <col min="6" max="6" width="18.7109375" customWidth="1"/>
    <col min="7" max="7" width="19" customWidth="1"/>
    <col min="8" max="8" width="20.140625" customWidth="1"/>
  </cols>
  <sheetData>
    <row r="1" spans="1:9" s="7" customFormat="1" ht="39.950000000000003" x14ac:dyDescent="0.4">
      <c r="A1" s="3" t="s">
        <v>228</v>
      </c>
      <c r="B1" s="4"/>
      <c r="C1" s="5" t="s">
        <v>229</v>
      </c>
      <c r="D1" s="6" t="s">
        <v>1</v>
      </c>
      <c r="E1" s="6" t="s">
        <v>2</v>
      </c>
      <c r="F1" s="6" t="s">
        <v>3</v>
      </c>
      <c r="G1" s="6" t="s">
        <v>4</v>
      </c>
      <c r="H1" s="6" t="s">
        <v>230</v>
      </c>
      <c r="I1" s="10"/>
    </row>
    <row r="2" spans="1:9" s="10" customFormat="1" ht="20.25" x14ac:dyDescent="0.3">
      <c r="A2" s="75" t="s">
        <v>232</v>
      </c>
      <c r="B2" s="8">
        <v>1</v>
      </c>
      <c r="C2" s="12" t="s">
        <v>233</v>
      </c>
      <c r="D2" s="11"/>
      <c r="E2" s="11"/>
      <c r="F2" s="11"/>
      <c r="G2" s="11"/>
      <c r="H2" s="9"/>
    </row>
    <row r="3" spans="1:9" s="10" customFormat="1" ht="20.25" x14ac:dyDescent="0.3">
      <c r="A3" s="76"/>
      <c r="B3" s="8">
        <v>2</v>
      </c>
      <c r="C3" s="12" t="s">
        <v>234</v>
      </c>
      <c r="D3" s="11"/>
      <c r="E3" s="11"/>
      <c r="F3" s="11"/>
      <c r="G3" s="11"/>
      <c r="H3" s="9"/>
    </row>
    <row r="4" spans="1:9" s="10" customFormat="1" ht="20.25" x14ac:dyDescent="0.3">
      <c r="A4" s="76"/>
      <c r="B4" s="8">
        <v>3</v>
      </c>
      <c r="C4" s="12" t="s">
        <v>235</v>
      </c>
      <c r="D4" s="11"/>
      <c r="E4" s="11"/>
      <c r="F4" s="11"/>
      <c r="G4" s="11"/>
      <c r="H4" s="9"/>
    </row>
    <row r="5" spans="1:9" s="10" customFormat="1" ht="20.25" x14ac:dyDescent="0.3">
      <c r="A5" s="76"/>
      <c r="B5" s="8">
        <v>4</v>
      </c>
      <c r="C5" s="12" t="s">
        <v>236</v>
      </c>
      <c r="D5" s="11"/>
      <c r="E5" s="11"/>
      <c r="F5" s="11"/>
      <c r="G5" s="11"/>
      <c r="H5" s="9"/>
    </row>
    <row r="6" spans="1:9" s="10" customFormat="1" ht="20.25" x14ac:dyDescent="0.3">
      <c r="A6" s="76"/>
      <c r="B6" s="8">
        <v>5</v>
      </c>
      <c r="C6" s="12" t="s">
        <v>237</v>
      </c>
      <c r="D6" s="11"/>
      <c r="E6" s="11"/>
      <c r="F6" s="11"/>
      <c r="G6" s="11"/>
      <c r="H6" s="9"/>
    </row>
    <row r="7" spans="1:9" s="10" customFormat="1" ht="20.25" x14ac:dyDescent="0.3">
      <c r="A7" s="76"/>
      <c r="B7" s="8">
        <v>7</v>
      </c>
      <c r="C7" s="12" t="s">
        <v>238</v>
      </c>
      <c r="D7" s="11"/>
      <c r="E7" s="11"/>
      <c r="F7" s="11"/>
      <c r="G7" s="11"/>
      <c r="H7" s="9"/>
    </row>
    <row r="8" spans="1:9" s="10" customFormat="1" ht="20.25" x14ac:dyDescent="0.3">
      <c r="A8" s="76"/>
      <c r="B8" s="8">
        <v>7</v>
      </c>
      <c r="C8" s="12" t="s">
        <v>239</v>
      </c>
      <c r="D8" s="11"/>
      <c r="E8" s="11"/>
      <c r="F8" s="11"/>
      <c r="G8" s="11"/>
      <c r="H8" s="9"/>
    </row>
    <row r="9" spans="1:9" s="10" customFormat="1" ht="20.25" x14ac:dyDescent="0.3">
      <c r="A9" s="76"/>
      <c r="B9" s="8">
        <v>8</v>
      </c>
      <c r="C9" s="12" t="s">
        <v>240</v>
      </c>
      <c r="D9" s="11"/>
      <c r="E9" s="11"/>
      <c r="F9" s="11"/>
      <c r="G9" s="11"/>
      <c r="H9" s="9"/>
    </row>
    <row r="10" spans="1:9" s="10" customFormat="1" ht="20.25" x14ac:dyDescent="0.3">
      <c r="A10" s="76"/>
      <c r="B10" s="8">
        <v>9</v>
      </c>
      <c r="C10" s="12" t="s">
        <v>241</v>
      </c>
      <c r="D10" s="11"/>
      <c r="E10" s="11"/>
      <c r="F10" s="11"/>
      <c r="G10" s="11"/>
      <c r="H10" s="9"/>
    </row>
    <row r="11" spans="1:9" s="10" customFormat="1" ht="20.25" x14ac:dyDescent="0.3">
      <c r="A11" s="76"/>
      <c r="B11" s="8">
        <v>10</v>
      </c>
      <c r="C11" s="12" t="s">
        <v>242</v>
      </c>
      <c r="D11" s="11"/>
      <c r="E11" s="11"/>
      <c r="F11" s="11"/>
      <c r="G11" s="11"/>
      <c r="H11" s="9"/>
    </row>
    <row r="12" spans="1:9" s="10" customFormat="1" ht="20.25" x14ac:dyDescent="0.3">
      <c r="A12" s="76"/>
      <c r="B12" s="8">
        <v>11</v>
      </c>
      <c r="C12" s="12" t="s">
        <v>243</v>
      </c>
      <c r="D12" s="11"/>
      <c r="E12" s="11"/>
      <c r="F12" s="11"/>
      <c r="G12" s="11"/>
      <c r="H12" s="9"/>
    </row>
    <row r="13" spans="1:9" s="10" customFormat="1" ht="20.25" x14ac:dyDescent="0.3">
      <c r="A13" s="76"/>
      <c r="B13" s="8">
        <v>12</v>
      </c>
      <c r="C13" s="12" t="s">
        <v>244</v>
      </c>
      <c r="D13" s="11"/>
      <c r="E13" s="11"/>
      <c r="F13" s="11"/>
      <c r="G13" s="11"/>
      <c r="H13" s="9"/>
    </row>
    <row r="14" spans="1:9" s="10" customFormat="1" ht="20.25" x14ac:dyDescent="0.3">
      <c r="A14" s="76"/>
      <c r="B14" s="8">
        <v>13</v>
      </c>
      <c r="C14" s="12" t="s">
        <v>245</v>
      </c>
      <c r="D14" s="11"/>
      <c r="E14" s="11"/>
      <c r="F14" s="11"/>
      <c r="G14" s="11"/>
      <c r="H14" s="9"/>
    </row>
    <row r="15" spans="1:9" s="10" customFormat="1" ht="20.25" x14ac:dyDescent="0.3">
      <c r="A15" s="76"/>
      <c r="B15" s="8">
        <v>14</v>
      </c>
      <c r="C15" s="12" t="s">
        <v>246</v>
      </c>
      <c r="D15" s="11"/>
      <c r="E15" s="11"/>
      <c r="F15" s="11"/>
      <c r="G15" s="11"/>
      <c r="H15" s="9"/>
    </row>
    <row r="16" spans="1:9" s="10" customFormat="1" ht="20.25" x14ac:dyDescent="0.3">
      <c r="A16" s="76"/>
      <c r="B16" s="8">
        <v>15</v>
      </c>
      <c r="C16" s="12" t="s">
        <v>247</v>
      </c>
      <c r="D16" s="11"/>
      <c r="E16" s="11"/>
      <c r="F16" s="11"/>
      <c r="G16" s="11"/>
      <c r="H16" s="9"/>
    </row>
    <row r="17" spans="1:8" s="10" customFormat="1" ht="20.25" x14ac:dyDescent="0.3">
      <c r="A17" s="76"/>
      <c r="B17" s="8">
        <v>16</v>
      </c>
      <c r="C17" s="12" t="s">
        <v>248</v>
      </c>
      <c r="D17" s="11"/>
      <c r="E17" s="11"/>
      <c r="F17" s="11"/>
      <c r="G17" s="11"/>
      <c r="H17" s="9"/>
    </row>
    <row r="18" spans="1:8" s="10" customFormat="1" ht="20.25" x14ac:dyDescent="0.3">
      <c r="A18" s="76"/>
      <c r="B18" s="8">
        <v>17</v>
      </c>
      <c r="C18" s="12" t="s">
        <v>249</v>
      </c>
      <c r="D18" s="11"/>
      <c r="E18" s="11"/>
      <c r="F18" s="11"/>
      <c r="G18" s="11"/>
      <c r="H18" s="9"/>
    </row>
    <row r="19" spans="1:8" s="10" customFormat="1" ht="20.25" x14ac:dyDescent="0.3">
      <c r="A19" s="76"/>
      <c r="B19" s="8">
        <v>18</v>
      </c>
      <c r="C19" s="12" t="s">
        <v>250</v>
      </c>
      <c r="D19" s="11"/>
      <c r="E19" s="11"/>
      <c r="F19" s="11"/>
      <c r="G19" s="11"/>
      <c r="H19" s="9"/>
    </row>
    <row r="20" spans="1:8" s="10" customFormat="1" ht="20.25" x14ac:dyDescent="0.3">
      <c r="A20" s="76"/>
      <c r="B20" s="8">
        <v>19</v>
      </c>
      <c r="C20" s="12" t="s">
        <v>251</v>
      </c>
      <c r="D20" s="11"/>
      <c r="E20" s="11"/>
      <c r="F20" s="11"/>
      <c r="G20" s="11"/>
      <c r="H20" s="9"/>
    </row>
    <row r="21" spans="1:8" s="10" customFormat="1" ht="20.25" x14ac:dyDescent="0.3">
      <c r="A21" s="76"/>
      <c r="B21" s="8">
        <v>20</v>
      </c>
      <c r="C21" s="12" t="s">
        <v>252</v>
      </c>
      <c r="D21" s="11"/>
      <c r="E21" s="11"/>
      <c r="F21" s="11"/>
      <c r="G21" s="11"/>
      <c r="H21" s="9"/>
    </row>
    <row r="22" spans="1:8" s="10" customFormat="1" ht="20.25" x14ac:dyDescent="0.3">
      <c r="A22" s="76"/>
      <c r="B22" s="8">
        <v>21</v>
      </c>
      <c r="C22" s="12" t="s">
        <v>253</v>
      </c>
      <c r="D22" s="11"/>
      <c r="E22" s="11"/>
      <c r="F22" s="11"/>
      <c r="G22" s="11"/>
      <c r="H22" s="9"/>
    </row>
    <row r="23" spans="1:8" s="10" customFormat="1" ht="20.25" x14ac:dyDescent="0.3">
      <c r="A23" s="76"/>
      <c r="B23" s="8">
        <v>22</v>
      </c>
      <c r="C23" s="12" t="s">
        <v>254</v>
      </c>
      <c r="D23" s="11"/>
      <c r="E23" s="11"/>
      <c r="F23" s="11"/>
      <c r="G23" s="11"/>
      <c r="H23" s="9"/>
    </row>
    <row r="24" spans="1:8" s="10" customFormat="1" ht="20.25" x14ac:dyDescent="0.3">
      <c r="A24" s="76"/>
      <c r="B24" s="8">
        <v>23</v>
      </c>
      <c r="C24" s="12" t="s">
        <v>255</v>
      </c>
      <c r="D24" s="11"/>
      <c r="E24" s="11"/>
      <c r="F24" s="11"/>
      <c r="G24" s="11"/>
      <c r="H24" s="9"/>
    </row>
    <row r="25" spans="1:8" s="10" customFormat="1" ht="20.25" x14ac:dyDescent="0.3">
      <c r="A25" s="76"/>
      <c r="B25" s="8">
        <v>24</v>
      </c>
      <c r="C25" s="12" t="s">
        <v>256</v>
      </c>
      <c r="D25" s="11"/>
      <c r="E25" s="11"/>
      <c r="F25" s="11"/>
      <c r="G25" s="11"/>
      <c r="H25" s="9"/>
    </row>
    <row r="26" spans="1:8" s="10" customFormat="1" ht="20.25" x14ac:dyDescent="0.3">
      <c r="A26" s="76"/>
      <c r="B26" s="8">
        <v>25</v>
      </c>
      <c r="C26" s="12" t="s">
        <v>257</v>
      </c>
      <c r="D26" s="11"/>
      <c r="E26" s="11"/>
      <c r="F26" s="11"/>
      <c r="G26" s="11"/>
      <c r="H26" s="9"/>
    </row>
    <row r="27" spans="1:8" s="10" customFormat="1" ht="20.25" x14ac:dyDescent="0.3">
      <c r="A27" s="77"/>
      <c r="B27" s="8">
        <v>26</v>
      </c>
      <c r="C27" s="12" t="s">
        <v>258</v>
      </c>
      <c r="D27" s="11"/>
      <c r="E27" s="11"/>
      <c r="F27" s="11"/>
      <c r="G27" s="11"/>
      <c r="H27" s="9"/>
    </row>
    <row r="28" spans="1:8" s="10" customFormat="1" ht="20.25" x14ac:dyDescent="0.3">
      <c r="A28" s="75" t="s">
        <v>232</v>
      </c>
      <c r="B28" s="8">
        <v>27</v>
      </c>
      <c r="C28" s="12" t="s">
        <v>259</v>
      </c>
      <c r="D28" s="11"/>
      <c r="E28" s="11"/>
      <c r="F28" s="11"/>
      <c r="G28" s="11"/>
      <c r="H28" s="9"/>
    </row>
    <row r="29" spans="1:8" s="10" customFormat="1" ht="20.25" x14ac:dyDescent="0.3">
      <c r="A29" s="76"/>
      <c r="B29" s="8">
        <v>28</v>
      </c>
      <c r="C29" s="12" t="s">
        <v>260</v>
      </c>
      <c r="D29" s="11"/>
      <c r="E29" s="11"/>
      <c r="F29" s="11"/>
      <c r="G29" s="11"/>
      <c r="H29" s="9"/>
    </row>
    <row r="30" spans="1:8" s="10" customFormat="1" ht="20.25" x14ac:dyDescent="0.3">
      <c r="A30" s="76"/>
      <c r="B30" s="8">
        <v>29</v>
      </c>
      <c r="C30" s="12" t="s">
        <v>261</v>
      </c>
      <c r="D30" s="11"/>
      <c r="E30" s="11"/>
      <c r="F30" s="11"/>
      <c r="G30" s="11"/>
      <c r="H30" s="9"/>
    </row>
    <row r="31" spans="1:8" s="10" customFormat="1" ht="20.25" x14ac:dyDescent="0.3">
      <c r="A31" s="76"/>
      <c r="B31" s="8">
        <v>30</v>
      </c>
      <c r="C31" s="12" t="s">
        <v>262</v>
      </c>
      <c r="D31" s="11"/>
      <c r="E31" s="11"/>
      <c r="F31" s="11"/>
      <c r="G31" s="11"/>
      <c r="H31" s="9"/>
    </row>
    <row r="32" spans="1:8" s="10" customFormat="1" ht="20.25" x14ac:dyDescent="0.3">
      <c r="A32" s="76"/>
      <c r="B32" s="8">
        <v>31</v>
      </c>
      <c r="C32" s="12" t="s">
        <v>263</v>
      </c>
      <c r="D32" s="11"/>
      <c r="E32" s="11"/>
      <c r="F32" s="11"/>
      <c r="G32" s="11"/>
      <c r="H32" s="9"/>
    </row>
    <row r="33" spans="1:8" s="10" customFormat="1" ht="20.25" x14ac:dyDescent="0.3">
      <c r="A33" s="76"/>
      <c r="B33" s="8">
        <v>32</v>
      </c>
      <c r="C33" s="12" t="s">
        <v>264</v>
      </c>
      <c r="D33" s="11"/>
      <c r="E33" s="11"/>
      <c r="F33" s="11"/>
      <c r="G33" s="11"/>
      <c r="H33" s="9"/>
    </row>
    <row r="34" spans="1:8" s="10" customFormat="1" ht="20.25" x14ac:dyDescent="0.3">
      <c r="A34" s="76"/>
      <c r="B34" s="8">
        <v>33</v>
      </c>
      <c r="C34" s="12" t="s">
        <v>265</v>
      </c>
      <c r="D34" s="11"/>
      <c r="E34" s="11"/>
      <c r="F34" s="11"/>
      <c r="G34" s="11"/>
      <c r="H34" s="9"/>
    </row>
    <row r="35" spans="1:8" s="10" customFormat="1" ht="20.25" x14ac:dyDescent="0.3">
      <c r="A35" s="76"/>
      <c r="B35" s="8">
        <v>34</v>
      </c>
      <c r="C35" s="12" t="s">
        <v>266</v>
      </c>
      <c r="D35" s="11"/>
      <c r="E35" s="11"/>
      <c r="F35" s="11"/>
      <c r="G35" s="11"/>
      <c r="H35" s="9"/>
    </row>
    <row r="36" spans="1:8" s="10" customFormat="1" ht="20.25" x14ac:dyDescent="0.3">
      <c r="A36" s="76"/>
      <c r="B36" s="8">
        <v>35</v>
      </c>
      <c r="C36" s="12" t="s">
        <v>267</v>
      </c>
      <c r="D36" s="11"/>
      <c r="E36" s="11"/>
      <c r="F36" s="11"/>
      <c r="G36" s="11"/>
      <c r="H36" s="9"/>
    </row>
    <row r="37" spans="1:8" s="10" customFormat="1" ht="20.25" x14ac:dyDescent="0.3">
      <c r="A37" s="76"/>
      <c r="B37" s="8">
        <v>36</v>
      </c>
      <c r="C37" s="12" t="s">
        <v>268</v>
      </c>
      <c r="D37" s="11"/>
      <c r="E37" s="11"/>
      <c r="F37" s="11"/>
      <c r="G37" s="11"/>
      <c r="H37" s="9"/>
    </row>
    <row r="38" spans="1:8" s="10" customFormat="1" ht="20.25" x14ac:dyDescent="0.3">
      <c r="A38" s="76"/>
      <c r="B38" s="8">
        <v>37</v>
      </c>
      <c r="C38" s="12" t="s">
        <v>269</v>
      </c>
      <c r="D38" s="11"/>
      <c r="E38" s="11"/>
      <c r="F38" s="11"/>
      <c r="G38" s="11"/>
      <c r="H38" s="9"/>
    </row>
    <row r="39" spans="1:8" s="10" customFormat="1" ht="20.25" x14ac:dyDescent="0.3">
      <c r="A39" s="76"/>
      <c r="B39" s="8">
        <v>38</v>
      </c>
      <c r="C39" s="12" t="s">
        <v>270</v>
      </c>
      <c r="D39" s="11"/>
      <c r="E39" s="11"/>
      <c r="F39" s="11"/>
      <c r="G39" s="11"/>
      <c r="H39" s="9"/>
    </row>
    <row r="40" spans="1:8" s="10" customFormat="1" ht="20.25" x14ac:dyDescent="0.3">
      <c r="A40" s="76"/>
      <c r="B40" s="8">
        <v>39</v>
      </c>
      <c r="C40" s="12" t="s">
        <v>271</v>
      </c>
      <c r="D40" s="11"/>
      <c r="E40" s="11"/>
      <c r="F40" s="11"/>
      <c r="G40" s="11"/>
      <c r="H40" s="9"/>
    </row>
    <row r="41" spans="1:8" s="10" customFormat="1" ht="20.25" x14ac:dyDescent="0.3">
      <c r="A41" s="76"/>
      <c r="B41" s="8">
        <v>40</v>
      </c>
      <c r="C41" s="12" t="s">
        <v>272</v>
      </c>
      <c r="D41" s="11"/>
      <c r="E41" s="11"/>
      <c r="F41" s="11"/>
      <c r="G41" s="11"/>
      <c r="H41" s="9"/>
    </row>
    <row r="42" spans="1:8" s="10" customFormat="1" ht="20.25" x14ac:dyDescent="0.3">
      <c r="A42" s="76"/>
      <c r="B42" s="8">
        <v>41</v>
      </c>
      <c r="C42" s="12" t="s">
        <v>273</v>
      </c>
      <c r="D42" s="11"/>
      <c r="E42" s="11"/>
      <c r="F42" s="11"/>
      <c r="G42" s="11"/>
      <c r="H42" s="9"/>
    </row>
    <row r="43" spans="1:8" s="10" customFormat="1" ht="20.25" x14ac:dyDescent="0.3">
      <c r="A43" s="76"/>
      <c r="B43" s="8">
        <v>42</v>
      </c>
      <c r="C43" s="12" t="s">
        <v>274</v>
      </c>
      <c r="D43" s="11"/>
      <c r="E43" s="11"/>
      <c r="F43" s="11"/>
      <c r="G43" s="11"/>
      <c r="H43" s="9"/>
    </row>
    <row r="44" spans="1:8" s="10" customFormat="1" ht="20.25" x14ac:dyDescent="0.3">
      <c r="A44" s="76"/>
      <c r="B44" s="8">
        <v>43</v>
      </c>
      <c r="C44" s="12" t="s">
        <v>275</v>
      </c>
      <c r="D44" s="11"/>
      <c r="E44" s="11"/>
      <c r="F44" s="11"/>
      <c r="G44" s="11"/>
      <c r="H44" s="9"/>
    </row>
    <row r="45" spans="1:8" s="10" customFormat="1" ht="20.25" x14ac:dyDescent="0.3">
      <c r="A45" s="76"/>
      <c r="B45" s="8">
        <v>44</v>
      </c>
      <c r="C45" s="12" t="s">
        <v>276</v>
      </c>
      <c r="D45" s="11"/>
      <c r="E45" s="11"/>
      <c r="F45" s="11"/>
      <c r="G45" s="11"/>
      <c r="H45" s="9"/>
    </row>
    <row r="46" spans="1:8" s="10" customFormat="1" ht="19.5" customHeight="1" x14ac:dyDescent="0.25">
      <c r="A46" s="73"/>
      <c r="B46" s="74"/>
      <c r="C46" s="13" t="s">
        <v>231</v>
      </c>
      <c r="D46" s="14"/>
      <c r="E46" s="14"/>
      <c r="F46" s="14"/>
      <c r="G46" s="14"/>
      <c r="H46" s="14"/>
    </row>
    <row r="81" ht="19.5" customHeight="1" x14ac:dyDescent="0.25"/>
    <row r="103" ht="19.5" customHeight="1" x14ac:dyDescent="0.25"/>
    <row r="125" ht="19.5" customHeight="1" x14ac:dyDescent="0.25"/>
    <row r="142" ht="19.5" customHeight="1" x14ac:dyDescent="0.25"/>
    <row r="163" ht="19.5" customHeight="1" x14ac:dyDescent="0.25"/>
    <row r="177" ht="19.5" customHeight="1" x14ac:dyDescent="0.25"/>
    <row r="203" ht="19.5" customHeight="1" x14ac:dyDescent="0.25"/>
    <row r="224" ht="19.5" customHeight="1" x14ac:dyDescent="0.25"/>
    <row r="243" ht="19.5" customHeight="1" x14ac:dyDescent="0.25"/>
    <row r="274" ht="19.5" customHeight="1" x14ac:dyDescent="0.25"/>
    <row r="308" ht="19.5" customHeight="1" x14ac:dyDescent="0.25"/>
    <row r="326" ht="19.5" customHeight="1" x14ac:dyDescent="0.25"/>
    <row r="350" ht="19.5" customHeight="1" x14ac:dyDescent="0.25"/>
    <row r="351" ht="22.5" customHeight="1" x14ac:dyDescent="0.25"/>
    <row r="352" ht="22.5" customHeight="1" x14ac:dyDescent="0.25"/>
    <row r="353" ht="22.5" customHeight="1" x14ac:dyDescent="0.25"/>
    <row r="354" ht="22.5" customHeight="1" x14ac:dyDescent="0.25"/>
    <row r="355" ht="22.5" customHeight="1" x14ac:dyDescent="0.25"/>
    <row r="356" ht="22.5" customHeight="1" x14ac:dyDescent="0.25"/>
    <row r="357" ht="22.5" customHeight="1" x14ac:dyDescent="0.25"/>
    <row r="358" ht="22.5" customHeight="1" x14ac:dyDescent="0.25"/>
    <row r="359" ht="22.5" customHeight="1" x14ac:dyDescent="0.25"/>
    <row r="360" ht="22.5" customHeight="1" x14ac:dyDescent="0.25"/>
    <row r="361" ht="22.5" customHeight="1" x14ac:dyDescent="0.25"/>
    <row r="362" ht="22.5" customHeight="1" x14ac:dyDescent="0.25"/>
    <row r="363" ht="22.5" customHeight="1" x14ac:dyDescent="0.25"/>
    <row r="364" ht="22.5" customHeight="1" x14ac:dyDescent="0.25"/>
    <row r="365" ht="22.5" customHeight="1" x14ac:dyDescent="0.25"/>
    <row r="366" ht="22.5" customHeight="1" x14ac:dyDescent="0.25"/>
    <row r="367" ht="22.5" customHeight="1" x14ac:dyDescent="0.25"/>
    <row r="368" ht="22.5" customHeight="1" x14ac:dyDescent="0.25"/>
    <row r="369" ht="22.5" customHeight="1" x14ac:dyDescent="0.25"/>
    <row r="370" ht="22.5" customHeight="1" x14ac:dyDescent="0.25"/>
    <row r="371" ht="22.5" customHeight="1" x14ac:dyDescent="0.25"/>
    <row r="372" ht="22.5" customHeight="1" x14ac:dyDescent="0.25"/>
    <row r="373" ht="22.5" customHeight="1" x14ac:dyDescent="0.25"/>
    <row r="374" ht="22.5" customHeight="1" x14ac:dyDescent="0.25"/>
    <row r="391" ht="19.5" customHeight="1" x14ac:dyDescent="0.25"/>
    <row r="409" ht="17.25" customHeight="1" x14ac:dyDescent="0.25"/>
    <row r="424" ht="19.5" customHeight="1" x14ac:dyDescent="0.25"/>
  </sheetData>
  <mergeCells count="2">
    <mergeCell ref="A2:A27"/>
    <mergeCell ref="A28:A45"/>
  </mergeCells>
  <pageMargins left="0.7" right="0.7" top="0.75" bottom="0.75" header="0.3" footer="0.3"/>
  <pageSetup orientation="landscape" r:id="rId1"/>
  <headerFooter>
    <oddFooter>&amp;L&amp;1#&amp;"Calibri"&amp;8&amp;K000000Classified as Confidential</oddFooter>
    <evenFooter>&amp;L&amp;"arial"&amp;10&amp;K000000&amp;BClassification:&amp;B &amp;KFF0000&amp;BInternal</evenFooter>
    <firstFooter>&amp;L&amp;"arial"&amp;10&amp;K000000&amp;BClassification:&amp;B &amp;KFF0000&amp;BInternal</first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A98F7A78EEAC7438D5BE28C13D15B81" ma:contentTypeVersion="17" ma:contentTypeDescription="Create a new document." ma:contentTypeScope="" ma:versionID="da8182ea8015d7f7e9db1dfbdb81d50d">
  <xsd:schema xmlns:xsd="http://www.w3.org/2001/XMLSchema" xmlns:xs="http://www.w3.org/2001/XMLSchema" xmlns:p="http://schemas.microsoft.com/office/2006/metadata/properties" xmlns:ns1="http://schemas.microsoft.com/sharepoint/v3" xmlns:ns2="ee4dc931-45c1-4031-9fb1-72622d83429a" xmlns:ns3="4c8dcc33-dce9-4cbe-94d5-e190ebb3bbce" targetNamespace="http://schemas.microsoft.com/office/2006/metadata/properties" ma:root="true" ma:fieldsID="333290dcfa26e9de7aea7f4f6693186e" ns1:_="" ns2:_="" ns3:_="">
    <xsd:import namespace="http://schemas.microsoft.com/sharepoint/v3"/>
    <xsd:import namespace="ee4dc931-45c1-4031-9fb1-72622d83429a"/>
    <xsd:import namespace="4c8dcc33-dce9-4cbe-94d5-e190ebb3bbc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3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4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4dc931-45c1-4031-9fb1-72622d83429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97fcab8d-4f28-4550-aa3c-07414f4e35b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8dcc33-dce9-4cbe-94d5-e190ebb3bbce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80cee831-42f1-42be-9be3-17ef48f6a944}" ma:internalName="TaxCatchAll" ma:showField="CatchAllData" ma:web="4c8dcc33-dce9-4cbe-94d5-e190ebb3bbc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GTBClassification>
  <attrValue xml:space="preserve">Internal</attrValue>
  <customPropName>Classification</customPropName>
  <timestamp> 12/01/2023 11:03:28</timestamp>
  <userName>CENBANK\TOLEFE26398</userName>
  <computerName>STDLTP26398.cenbank.net</computerName>
  <guid>{bc09cf26-8183-4a11-ba78-b9e8b3ce21a9}</guid>
  <ftr>
    <r>
      <fontName>arial</fontName>
      <fontColor>000000</fontColor>
      <fontSize>10</fontSize>
      <b/>
      <text xml:space="preserve">Classification:</text>
    </r>
    <r>
      <fontName>arial</fontName>
      <fontColor>000000</fontColor>
      <fontSize>10</fontSize>
      <text xml:space="preserve"> </text>
    </r>
    <r>
      <fontName>arial</fontName>
      <fontColor>FF0000</fontColor>
      <fontSize>10</fontSize>
      <b/>
      <text xml:space="preserve">Internal</text>
    </r>
  </ftr>
</GTBClassification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c8dcc33-dce9-4cbe-94d5-e190ebb3bbce" xsi:nil="true"/>
    <lcf76f155ced4ddcb4097134ff3c332f xmlns="ee4dc931-45c1-4031-9fb1-72622d83429a">
      <Terms xmlns="http://schemas.microsoft.com/office/infopath/2007/PartnerControls"/>
    </lcf76f155ced4ddcb4097134ff3c332f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4F98C53-2932-49B4-A036-4567CFDD1BF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ee4dc931-45c1-4031-9fb1-72622d83429a"/>
    <ds:schemaRef ds:uri="4c8dcc33-dce9-4cbe-94d5-e190ebb3bb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D954C03-AA19-4003-89A7-874B7494E800}">
  <ds:schemaRefs/>
</ds:datastoreItem>
</file>

<file path=customXml/itemProps3.xml><?xml version="1.0" encoding="utf-8"?>
<ds:datastoreItem xmlns:ds="http://schemas.openxmlformats.org/officeDocument/2006/customXml" ds:itemID="{512C9A3B-5140-4C5A-96F4-059FE5EF20D4}">
  <ds:schemaRefs>
    <ds:schemaRef ds:uri="http://schemas.microsoft.com/office/2006/metadata/properties"/>
    <ds:schemaRef ds:uri="http://schemas.microsoft.com/office/infopath/2007/PartnerControls"/>
    <ds:schemaRef ds:uri="4c8dcc33-dce9-4cbe-94d5-e190ebb3bbce"/>
    <ds:schemaRef ds:uri="ee4dc931-45c1-4031-9fb1-72622d83429a"/>
    <ds:schemaRef ds:uri="http://schemas.microsoft.com/sharepoint/v3"/>
  </ds:schemaRefs>
</ds:datastoreItem>
</file>

<file path=customXml/itemProps4.xml><?xml version="1.0" encoding="utf-8"?>
<ds:datastoreItem xmlns:ds="http://schemas.openxmlformats.org/officeDocument/2006/customXml" ds:itemID="{347F1FBF-BBBF-4C1E-B2D4-52173EFF52E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LG</vt:lpstr>
      <vt:lpstr>Deductions</vt:lpstr>
      <vt:lpstr>Pension</vt:lpstr>
      <vt:lpstr>Pension!Print_Area</vt:lpstr>
    </vt:vector>
  </TitlesOfParts>
  <Manager/>
  <Company>Central Bank of Nigeria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CBNUser</dc:creator>
  <cp:keywords/>
  <dc:description/>
  <cp:lastModifiedBy>USER</cp:lastModifiedBy>
  <cp:revision/>
  <cp:lastPrinted>2025-07-25T13:58:38Z</cp:lastPrinted>
  <dcterms:created xsi:type="dcterms:W3CDTF">2017-10-05T15:39:53Z</dcterms:created>
  <dcterms:modified xsi:type="dcterms:W3CDTF">2025-07-28T12:02:44Z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6c88eb2-eb2d-44c8-912e-96a8f22df436_Enabled">
    <vt:lpwstr>True</vt:lpwstr>
  </property>
  <property fmtid="{D5CDD505-2E9C-101B-9397-08002B2CF9AE}" pid="3" name="MSIP_Label_a6c88eb2-eb2d-44c8-912e-96a8f22df436_SiteId">
    <vt:lpwstr>9cdc7dd5-9dd6-4fbb-9a68-bcb9021721d0</vt:lpwstr>
  </property>
  <property fmtid="{D5CDD505-2E9C-101B-9397-08002B2CF9AE}" pid="4" name="MSIP_Label_a6c88eb2-eb2d-44c8-912e-96a8f22df436_Owner">
    <vt:lpwstr>ZIRRA21089@cbn.gov.ng</vt:lpwstr>
  </property>
  <property fmtid="{D5CDD505-2E9C-101B-9397-08002B2CF9AE}" pid="5" name="MSIP_Label_a6c88eb2-eb2d-44c8-912e-96a8f22df436_SetDate">
    <vt:lpwstr>2021-12-16T07:52:31.1240475Z</vt:lpwstr>
  </property>
  <property fmtid="{D5CDD505-2E9C-101B-9397-08002B2CF9AE}" pid="6" name="MSIP_Label_a6c88eb2-eb2d-44c8-912e-96a8f22df436_Name">
    <vt:lpwstr>Confidential</vt:lpwstr>
  </property>
  <property fmtid="{D5CDD505-2E9C-101B-9397-08002B2CF9AE}" pid="7" name="MSIP_Label_a6c88eb2-eb2d-44c8-912e-96a8f22df436_Application">
    <vt:lpwstr>Microsoft Azure Information Protection</vt:lpwstr>
  </property>
  <property fmtid="{D5CDD505-2E9C-101B-9397-08002B2CF9AE}" pid="8" name="MSIP_Label_a6c88eb2-eb2d-44c8-912e-96a8f22df436_Extended_MSFT_Method">
    <vt:lpwstr>Manual</vt:lpwstr>
  </property>
  <property fmtid="{D5CDD505-2E9C-101B-9397-08002B2CF9AE}" pid="9" name="MSIP_Label_56a3f9de-d7f5-4481-ad90-6d032fa2cd3a_Enabled">
    <vt:lpwstr>True</vt:lpwstr>
  </property>
  <property fmtid="{D5CDD505-2E9C-101B-9397-08002B2CF9AE}" pid="10" name="MSIP_Label_56a3f9de-d7f5-4481-ad90-6d032fa2cd3a_SiteId">
    <vt:lpwstr>9cdc7dd5-9dd6-4fbb-9a68-bcb9021721d0</vt:lpwstr>
  </property>
  <property fmtid="{D5CDD505-2E9C-101B-9397-08002B2CF9AE}" pid="11" name="MSIP_Label_56a3f9de-d7f5-4481-ad90-6d032fa2cd3a_Owner">
    <vt:lpwstr>ZIRRA21089@cbn.gov.ng</vt:lpwstr>
  </property>
  <property fmtid="{D5CDD505-2E9C-101B-9397-08002B2CF9AE}" pid="12" name="MSIP_Label_56a3f9de-d7f5-4481-ad90-6d032fa2cd3a_SetDate">
    <vt:lpwstr>2021-12-16T07:52:31.1240475Z</vt:lpwstr>
  </property>
  <property fmtid="{D5CDD505-2E9C-101B-9397-08002B2CF9AE}" pid="13" name="MSIP_Label_56a3f9de-d7f5-4481-ad90-6d032fa2cd3a_Name">
    <vt:lpwstr>Anyone (not protected)</vt:lpwstr>
  </property>
  <property fmtid="{D5CDD505-2E9C-101B-9397-08002B2CF9AE}" pid="14" name="MSIP_Label_56a3f9de-d7f5-4481-ad90-6d032fa2cd3a_Application">
    <vt:lpwstr>Microsoft Azure Information Protection</vt:lpwstr>
  </property>
  <property fmtid="{D5CDD505-2E9C-101B-9397-08002B2CF9AE}" pid="15" name="MSIP_Label_56a3f9de-d7f5-4481-ad90-6d032fa2cd3a_Parent">
    <vt:lpwstr>a6c88eb2-eb2d-44c8-912e-96a8f22df436</vt:lpwstr>
  </property>
  <property fmtid="{D5CDD505-2E9C-101B-9397-08002B2CF9AE}" pid="16" name="MSIP_Label_56a3f9de-d7f5-4481-ad90-6d032fa2cd3a_Extended_MSFT_Method">
    <vt:lpwstr>Manual</vt:lpwstr>
  </property>
  <property fmtid="{D5CDD505-2E9C-101B-9397-08002B2CF9AE}" pid="17" name="MSIP_Label_b31402a4-dada-4bf2-a1f9-805ad88c3a47_Enabled">
    <vt:lpwstr>True</vt:lpwstr>
  </property>
  <property fmtid="{D5CDD505-2E9C-101B-9397-08002B2CF9AE}" pid="18" name="MSIP_Label_b31402a4-dada-4bf2-a1f9-805ad88c3a47_SiteId">
    <vt:lpwstr>9cdc7dd5-9dd6-4fbb-9a68-bcb9021721d0</vt:lpwstr>
  </property>
  <property fmtid="{D5CDD505-2E9C-101B-9397-08002B2CF9AE}" pid="19" name="MSIP_Label_b31402a4-dada-4bf2-a1f9-805ad88c3a47_Owner">
    <vt:lpwstr>ANKOMA-FOR18868@cbn.gov.ng</vt:lpwstr>
  </property>
  <property fmtid="{D5CDD505-2E9C-101B-9397-08002B2CF9AE}" pid="20" name="MSIP_Label_b31402a4-dada-4bf2-a1f9-805ad88c3a47_SetDate">
    <vt:lpwstr>2020-02-03T14:44:39.8064102Z</vt:lpwstr>
  </property>
  <property fmtid="{D5CDD505-2E9C-101B-9397-08002B2CF9AE}" pid="21" name="MSIP_Label_b31402a4-dada-4bf2-a1f9-805ad88c3a47_Name">
    <vt:lpwstr>General</vt:lpwstr>
  </property>
  <property fmtid="{D5CDD505-2E9C-101B-9397-08002B2CF9AE}" pid="22" name="MSIP_Label_b31402a4-dada-4bf2-a1f9-805ad88c3a47_Application">
    <vt:lpwstr>Microsoft Azure Information Protection</vt:lpwstr>
  </property>
  <property fmtid="{D5CDD505-2E9C-101B-9397-08002B2CF9AE}" pid="23" name="MSIP_Label_b31402a4-dada-4bf2-a1f9-805ad88c3a47_Extended_MSFT_Method">
    <vt:lpwstr>Manual</vt:lpwstr>
  </property>
  <property fmtid="{D5CDD505-2E9C-101B-9397-08002B2CF9AE}" pid="24" name="Sensitivity">
    <vt:lpwstr>Confidential Anyone (not protected) General</vt:lpwstr>
  </property>
  <property fmtid="{D5CDD505-2E9C-101B-9397-08002B2CF9AE}" pid="25" name="Classification">
    <vt:lpwstr>Internal</vt:lpwstr>
  </property>
  <property fmtid="{D5CDD505-2E9C-101B-9397-08002B2CF9AE}" pid="26" name="ClassifiedBy">
    <vt:lpwstr>CENBANK\TOLEFE26398</vt:lpwstr>
  </property>
  <property fmtid="{D5CDD505-2E9C-101B-9397-08002B2CF9AE}" pid="27" name="ClassificationHost">
    <vt:lpwstr>STDLTP26398.cenbank.net</vt:lpwstr>
  </property>
  <property fmtid="{D5CDD505-2E9C-101B-9397-08002B2CF9AE}" pid="28" name="ClassificationDate">
    <vt:lpwstr> 12/01/2023 11:03:28</vt:lpwstr>
  </property>
  <property fmtid="{D5CDD505-2E9C-101B-9397-08002B2CF9AE}" pid="29" name="ClassificationGUID">
    <vt:lpwstr>{bc09cf26-8183-4a11-ba78-b9e8b3ce21a9}</vt:lpwstr>
  </property>
  <property fmtid="{D5CDD505-2E9C-101B-9397-08002B2CF9AE}" pid="30" name="ContentTypeId">
    <vt:lpwstr>0x010100CA98F7A78EEAC7438D5BE28C13D15B81</vt:lpwstr>
  </property>
  <property fmtid="{D5CDD505-2E9C-101B-9397-08002B2CF9AE}" pid="31" name="MediaServiceImageTags">
    <vt:lpwstr/>
  </property>
</Properties>
</file>