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0" yWindow="0" windowWidth="20490" windowHeight="7365" activeTab="0"/>
  </bookViews>
  <sheets>
    <sheet name="BUNKURE 1&amp;2 BUDGET TRACKING" sheetId="1" r:id="rId1"/>
  </sheets>
  <definedNames>
    <definedName name="_xlnm.Print_Area" localSheetId="0">'BUNKURE 1&amp;2 BUDGET TRACKING'!$A$1:$D$337</definedName>
  </definedNames>
</workbook>
</file>

<file path=xl/sharedStrings.xml><?xml version="1.0" encoding="utf-8"?>
<sst xmlns="http://schemas.openxmlformats.org/spreadsheetml/2006/main" uniqueCount="248" count="248">
  <si>
    <t>MINISTRYFOR LOCAL GOVERNMENT &amp; CHIEFTANCY AFFAIRS</t>
  </si>
  <si>
    <t>KANO STATE GOVERNMENT</t>
  </si>
  <si>
    <t>ITEM</t>
  </si>
  <si>
    <t>(i) Opening Cash Balance (at bank)</t>
  </si>
  <si>
    <t>(ii) Opening Cash Balance (Cash in Hand)</t>
  </si>
  <si>
    <t>(iii) Closing Cash Balance (at Bank)</t>
  </si>
  <si>
    <t>(iv) Closing Cash Balance (Cash in Hand)</t>
  </si>
  <si>
    <t>Internally Generated Revenue</t>
  </si>
  <si>
    <t>TAX</t>
  </si>
  <si>
    <t>Personal Income Tax (PAYE)</t>
  </si>
  <si>
    <t>Capital Gains Tax</t>
  </si>
  <si>
    <t>Withholding Tax</t>
  </si>
  <si>
    <t>Other Taxes</t>
  </si>
  <si>
    <t>TOTAL TAX</t>
  </si>
  <si>
    <t xml:space="preserve"> Licenses</t>
  </si>
  <si>
    <t xml:space="preserve"> Fees</t>
  </si>
  <si>
    <t xml:space="preserve"> Fines</t>
  </si>
  <si>
    <t xml:space="preserve"> Sales</t>
  </si>
  <si>
    <t xml:space="preserve"> Earnings</t>
  </si>
  <si>
    <t xml:space="preserve"> Rent on Government Building</t>
  </si>
  <si>
    <t xml:space="preserve"> Rent on Land and Others</t>
  </si>
  <si>
    <t xml:space="preserve"> Repayments</t>
  </si>
  <si>
    <t xml:space="preserve"> Investment Income</t>
  </si>
  <si>
    <t xml:space="preserve"> Interest</t>
  </si>
  <si>
    <t xml:space="preserve"> Reimbursements</t>
  </si>
  <si>
    <t xml:space="preserve"> Miscellaneous</t>
  </si>
  <si>
    <t>TOTAL NON-TAX</t>
  </si>
  <si>
    <t xml:space="preserve"> Below-The-Line Receipts BTL</t>
  </si>
  <si>
    <t>STATE STATUTORY TO LG</t>
  </si>
  <si>
    <t xml:space="preserve"> 10% IGR to LG</t>
  </si>
  <si>
    <t>STATUTORY ALLOCATION FROM FEDERATION ACCOUNT</t>
  </si>
  <si>
    <t xml:space="preserve">(i) Share of Federation Account </t>
  </si>
  <si>
    <t>(ii) Share of VAT</t>
  </si>
  <si>
    <t>(iii) Electronic Money Transfer Levy (EMTL)</t>
  </si>
  <si>
    <t>(iv) Excess Non-Oil</t>
  </si>
  <si>
    <t>(v) Excess Oil</t>
  </si>
  <si>
    <t>(vi) Ecology</t>
  </si>
  <si>
    <t>(vii) Forex Equalization</t>
  </si>
  <si>
    <t>(viii) Refund of Withholding Tax (WHT) and Stamp Duty</t>
  </si>
  <si>
    <t>(ix) Exchange Rate</t>
  </si>
  <si>
    <t xml:space="preserve">(x) Solid Mineral </t>
  </si>
  <si>
    <t>(xi) ….......................... (please specify)</t>
  </si>
  <si>
    <t>Grants</t>
  </si>
  <si>
    <t>(i) From Federal Government</t>
  </si>
  <si>
    <t>(ii) From State Government</t>
  </si>
  <si>
    <t>(iii) From International Bodies</t>
  </si>
  <si>
    <t>(iv) From Foreign Governments</t>
  </si>
  <si>
    <t>(v) From NGOs</t>
  </si>
  <si>
    <t>(vi) Others (including individuals)</t>
  </si>
  <si>
    <t>LOANS</t>
  </si>
  <si>
    <t>(a) Internal Loans</t>
  </si>
  <si>
    <t>(i) From Commercial Banks</t>
  </si>
  <si>
    <t>(ii) Other Financial Institutions</t>
  </si>
  <si>
    <t>(iii) Development Loans Stock</t>
  </si>
  <si>
    <t>(iv) Bonds</t>
  </si>
  <si>
    <t>(v) Others (not including i, ii, iii, &amp; iv above)</t>
  </si>
  <si>
    <t>(b) External Loans</t>
  </si>
  <si>
    <t>OTHERS</t>
  </si>
  <si>
    <t>(i) Loans &amp; Advances repayment by employees</t>
  </si>
  <si>
    <t>(ii) Others (any other receipts not captured above)</t>
  </si>
  <si>
    <t>TOTAL RECEIPTS</t>
  </si>
  <si>
    <t>Total Expenditure and Transfers (Economic Classification)</t>
  </si>
  <si>
    <t>C.1: Recurrent Expenditure</t>
  </si>
  <si>
    <t xml:space="preserve"> (a) Personnel Costs </t>
  </si>
  <si>
    <t>(i) Salaries and Wages (Civil Servants)</t>
  </si>
  <si>
    <t>(ii) Consolidated Rev Fund Charges - Salaries</t>
  </si>
  <si>
    <t>(iii) Primary Teachers Salaries</t>
  </si>
  <si>
    <t>(iv) Traditional Ruler Allowances</t>
  </si>
  <si>
    <t>(v) Social Contributions (e.g. NHIS, NHF, NSITF etc)</t>
  </si>
  <si>
    <t>(b) Overhead Cost (Use of Goods and Services)</t>
  </si>
  <si>
    <t>(i) Travel and Transport</t>
  </si>
  <si>
    <t>(ii) Utilities</t>
  </si>
  <si>
    <t>(iii) Material and Supplies</t>
  </si>
  <si>
    <t>(iv) Maintenance Services</t>
  </si>
  <si>
    <t>(v) Training</t>
  </si>
  <si>
    <t>(vi) Local Government Staff Training</t>
  </si>
  <si>
    <t>(vii) Other Services</t>
  </si>
  <si>
    <t>(viii) Consulting and Professional Services</t>
  </si>
  <si>
    <t>(ix) Fuel and Lubricants</t>
  </si>
  <si>
    <t>(x) Financial Charges</t>
  </si>
  <si>
    <t>(xi) Loans and Advances</t>
  </si>
  <si>
    <t>(xii) Local Grants and Contributions</t>
  </si>
  <si>
    <t>(xiii) Transfer to Government Owned Companies</t>
  </si>
  <si>
    <t>(xiv) Subsidy to Private Companies</t>
  </si>
  <si>
    <t>(xv) Miscellaneous Expenses</t>
  </si>
  <si>
    <t>(xvi) Below the Line Payments</t>
  </si>
  <si>
    <t>(c) Social Benefits</t>
  </si>
  <si>
    <t>(i) Pension</t>
  </si>
  <si>
    <t>(ii) Gratuity</t>
  </si>
  <si>
    <t>(iii) Death Benefits</t>
  </si>
  <si>
    <t>(d) Public Debt Charges</t>
  </si>
  <si>
    <t>(i) Interest on Foreign Loans</t>
  </si>
  <si>
    <t>(ii) Interest on Domestic Loans</t>
  </si>
  <si>
    <t>C.2 Capital Expenditure TOTAL</t>
  </si>
  <si>
    <t xml:space="preserve">(a) Capital Transfers </t>
  </si>
  <si>
    <t>(i) Transfer to CDF</t>
  </si>
  <si>
    <t>(ii) Others</t>
  </si>
  <si>
    <t>(b) Capital Projects</t>
  </si>
  <si>
    <t>(i) Purchase of Fixed Assets</t>
  </si>
  <si>
    <t>(ii) Construction/Provision of Fixed Assets</t>
  </si>
  <si>
    <t>(a) Expense on construction of Houses</t>
  </si>
  <si>
    <t>(b)  Expense on bulk infrastructure eg (Roads,Bridge, Culverts etc)</t>
  </si>
  <si>
    <t>(c) Others (specify)</t>
  </si>
  <si>
    <t>(iii) Rehabilitation/Repairs of Fixed Assets</t>
  </si>
  <si>
    <t>(iv) Preservation of the Environment</t>
  </si>
  <si>
    <t>(v) Acqusition of Non-Tangible Fixed Assets</t>
  </si>
  <si>
    <t>(vi) Investment in Shares Public and Private Companies</t>
  </si>
  <si>
    <t>(vii) Loans to Local and Foreign Institutions and Agencies</t>
  </si>
  <si>
    <t>(viii) Others</t>
  </si>
  <si>
    <t>(c) Public Debt Repayments</t>
  </si>
  <si>
    <t xml:space="preserve">(i) Direct deductions from FAAC </t>
  </si>
  <si>
    <t>(ii) Domestic Loans Principal Repayment</t>
  </si>
  <si>
    <t>(iii) Contractual Debts Payment</t>
  </si>
  <si>
    <t>(iv) Others</t>
  </si>
  <si>
    <t>Total Expenditure (Economic)</t>
  </si>
  <si>
    <t>OUTSTANDING DEBT PROFILE</t>
  </si>
  <si>
    <t>OUTSTANDING DEBT PROFILE (DOMESTIC)</t>
  </si>
  <si>
    <t>Bonds</t>
  </si>
  <si>
    <t>Loans</t>
  </si>
  <si>
    <t xml:space="preserve">(v) Others </t>
  </si>
  <si>
    <t>Insurance, Pension, Standardized Guarantee Scheme</t>
  </si>
  <si>
    <t>Other Accounts Payable</t>
  </si>
  <si>
    <t>(i) Local Contractors</t>
  </si>
  <si>
    <t>(ii) Staff Salaries</t>
  </si>
  <si>
    <t>(iii) Staff Pensions/Gratuities</t>
  </si>
  <si>
    <t>(iv) Bank Overdraft</t>
  </si>
  <si>
    <t>(v) Others</t>
  </si>
  <si>
    <t>OUTSTANDING DEBT PROFILE (FOREIGN)</t>
  </si>
  <si>
    <t>TOTAL DEBT OUTSTANDING</t>
  </si>
  <si>
    <t>Total Expenditure based on Classification of Function of Government (COFOG)</t>
  </si>
  <si>
    <t>E1: RECURRENT EXPENDITURE</t>
  </si>
  <si>
    <t>General Public Services</t>
  </si>
  <si>
    <t>Executive  Organ</t>
  </si>
  <si>
    <t>Legislative Organ</t>
  </si>
  <si>
    <t>Financial and Fiscal Affairs</t>
  </si>
  <si>
    <t>External Affairs</t>
  </si>
  <si>
    <t>Foreign Economic Aid</t>
  </si>
  <si>
    <t>General Personnel Services</t>
  </si>
  <si>
    <t>Overall Planning and Statistical Services</t>
  </si>
  <si>
    <t>Other General Services</t>
  </si>
  <si>
    <t>Basic Research</t>
  </si>
  <si>
    <t>R&amp; D General Public Service</t>
  </si>
  <si>
    <t>General Public Service n.e.c.</t>
  </si>
  <si>
    <t>Public Debt Transactions</t>
  </si>
  <si>
    <t>Transfers of a General Characters between different levels of Government</t>
  </si>
  <si>
    <t xml:space="preserve">     Sub Total - General Public Services</t>
  </si>
  <si>
    <t>Public Order and Safety</t>
  </si>
  <si>
    <t>Police Services</t>
  </si>
  <si>
    <t>Fire Protection Services</t>
  </si>
  <si>
    <t>Law Courts</t>
  </si>
  <si>
    <t>Prisons</t>
  </si>
  <si>
    <t>R&amp;D Public Order and Safety</t>
  </si>
  <si>
    <t>Public Order and Safety n.e.c.</t>
  </si>
  <si>
    <t xml:space="preserve">     Sub Total - Public Order and Safety</t>
  </si>
  <si>
    <t>Economic Affairs</t>
  </si>
  <si>
    <t>General Economic and Commercial Affairs</t>
  </si>
  <si>
    <t>General Labour Affairs</t>
  </si>
  <si>
    <t>Agriculture, Forestry, Fishing &amp; Hunting</t>
  </si>
  <si>
    <t>Fuel &amp; Energy</t>
  </si>
  <si>
    <t>Mining, Manufacturing and Construction</t>
  </si>
  <si>
    <t>Transportation</t>
  </si>
  <si>
    <t>Communication</t>
  </si>
  <si>
    <t>Other Industries</t>
  </si>
  <si>
    <t>R&amp;D Economic Affairs</t>
  </si>
  <si>
    <t>Economic Affairs n.e.c.</t>
  </si>
  <si>
    <t xml:space="preserve">     Sub Total - Economic Affairs</t>
  </si>
  <si>
    <t>Environmental Protection</t>
  </si>
  <si>
    <t>Waste Management</t>
  </si>
  <si>
    <t>Waste Water Management</t>
  </si>
  <si>
    <t>Pollution Abatement</t>
  </si>
  <si>
    <t>Protection of Biodiversity &amp; Landscape</t>
  </si>
  <si>
    <t>R&amp;D Environmental Protection</t>
  </si>
  <si>
    <t>Environmental Protection n.e.c.</t>
  </si>
  <si>
    <t xml:space="preserve">     Sub Total - Environmental Protection</t>
  </si>
  <si>
    <t>Housing and Community Development</t>
  </si>
  <si>
    <t>Housing Development</t>
  </si>
  <si>
    <t>Community Development</t>
  </si>
  <si>
    <t>Water Supply</t>
  </si>
  <si>
    <t>Street Lighting</t>
  </si>
  <si>
    <t>R&amp;D Housing &amp; Community Amenities</t>
  </si>
  <si>
    <t>Housing &amp; Community Amenities n.e.c.</t>
  </si>
  <si>
    <t xml:space="preserve">     Sub Total - Housing and Community Development</t>
  </si>
  <si>
    <t>Health</t>
  </si>
  <si>
    <t>Medical Products, Appliances &amp; Equipment</t>
  </si>
  <si>
    <t>Outpatient Services</t>
  </si>
  <si>
    <t>Hospital Services</t>
  </si>
  <si>
    <t>Public Health Services</t>
  </si>
  <si>
    <t>Research &amp; Development Health</t>
  </si>
  <si>
    <t>Health n.e.c.</t>
  </si>
  <si>
    <t xml:space="preserve">     Sub Total - Health</t>
  </si>
  <si>
    <t>Recreation, Culture and Religion</t>
  </si>
  <si>
    <t>Recreational &amp; Sporting Services</t>
  </si>
  <si>
    <t>Cultural Services</t>
  </si>
  <si>
    <t>Broadcasting &amp; Publishing</t>
  </si>
  <si>
    <t>Religious and Other Community Services</t>
  </si>
  <si>
    <t>R&amp;D Recreation, Culture and Religion</t>
  </si>
  <si>
    <t>Recreation, Culture and Religion n.e.c.</t>
  </si>
  <si>
    <t xml:space="preserve">     Sub Total - Health Recreation, Culture and Religion</t>
  </si>
  <si>
    <t>Education</t>
  </si>
  <si>
    <t>Pre-Primary &amp; Primary Education</t>
  </si>
  <si>
    <t>Secondary Education</t>
  </si>
  <si>
    <t>Post Secondary Non-Tertiary Education</t>
  </si>
  <si>
    <t>Tertiary Education</t>
  </si>
  <si>
    <t>Education not definable by level</t>
  </si>
  <si>
    <t>Subsidiary Services to Education</t>
  </si>
  <si>
    <t>Research &amp; Development Education</t>
  </si>
  <si>
    <t>Education n.e.c.</t>
  </si>
  <si>
    <t xml:space="preserve">     Sub Total - Education</t>
  </si>
  <si>
    <t>Social Protection</t>
  </si>
  <si>
    <t>Sickness &amp; Disability</t>
  </si>
  <si>
    <t>Old Age</t>
  </si>
  <si>
    <t>Survivors</t>
  </si>
  <si>
    <t>Family &amp; Children</t>
  </si>
  <si>
    <t>Unemployment</t>
  </si>
  <si>
    <t>Housing</t>
  </si>
  <si>
    <t>Social Exclusion n.e.c.</t>
  </si>
  <si>
    <t>R&amp;D Social Protection</t>
  </si>
  <si>
    <t>Social Protection n.e.c.</t>
  </si>
  <si>
    <t xml:space="preserve">     Sub Total - Social Protection</t>
  </si>
  <si>
    <t>Total Recurrent Expenditure</t>
  </si>
  <si>
    <t>E2: CAPITAL EXPENDITURE</t>
  </si>
  <si>
    <t>R&amp;D General Public Service</t>
  </si>
  <si>
    <t xml:space="preserve"> Health</t>
  </si>
  <si>
    <t xml:space="preserve"> Sub Total - Health Recreation, Culture and Religion</t>
  </si>
  <si>
    <t xml:space="preserve"> Education</t>
  </si>
  <si>
    <t>Total Capital Expenditure</t>
  </si>
  <si>
    <t>TOTAL EXPENDITURE (FUNCTIONAL)</t>
  </si>
  <si>
    <r>
      <t xml:space="preserve">Do you follow the National chart of accounts in producing your accounts?           </t>
    </r>
    <r>
      <rPr>
        <b/>
        <i/>
        <sz val="8"/>
        <color rgb="FFFFFFFF"/>
        <rFont val="Arial Narrow"/>
      </rPr>
      <t xml:space="preserve"> (a)   Yes </t>
    </r>
    <r>
      <rPr>
        <b/>
        <sz val="8"/>
        <color rgb="FFFFFFFF"/>
        <rFont val="Arial Narrow"/>
      </rPr>
      <t xml:space="preserve">       </t>
    </r>
    <r>
      <rPr>
        <b/>
        <i/>
        <sz val="8"/>
        <color rgb="FFFFFFFF"/>
        <rFont val="Arial Narrow"/>
      </rPr>
      <t xml:space="preserve"> (b)     No </t>
    </r>
    <r>
      <rPr>
        <b/>
        <sz val="8"/>
        <color rgb="FFFFFFFF"/>
        <rFont val="Arial Narrow"/>
      </rPr>
      <t xml:space="preserve">       </t>
    </r>
  </si>
  <si>
    <r>
      <t xml:space="preserve">Is your accounts produced in Cash or Accrual?           </t>
    </r>
    <r>
      <rPr>
        <b/>
        <i/>
        <sz val="8"/>
        <color rgb="FFFFFFFF"/>
        <rFont val="Arial Narrow"/>
      </rPr>
      <t xml:space="preserve"> (a)   Cash</t>
    </r>
    <r>
      <rPr>
        <b/>
        <sz val="8"/>
        <color rgb="FFFFFFFF"/>
        <rFont val="Arial Narrow"/>
      </rPr>
      <t xml:space="preserve">       </t>
    </r>
    <r>
      <rPr>
        <b/>
        <i/>
        <sz val="8"/>
        <color rgb="FFFFFFFF"/>
        <rFont val="Arial Narrow"/>
      </rPr>
      <t xml:space="preserve"> (b)     Accrual </t>
    </r>
    <r>
      <rPr>
        <b/>
        <sz val="8"/>
        <color rgb="FFFFFFFF"/>
        <rFont val="Arial Narrow"/>
      </rPr>
      <t xml:space="preserve">       </t>
    </r>
  </si>
  <si>
    <t>Notes:</t>
  </si>
  <si>
    <t>1 - Classification by Function is as indicated at pages 71- 80 of the National Chart of Accounts</t>
  </si>
  <si>
    <t>2 - Classification by Programme is as indicated at page 81-93 of the National Chart of Accounts with Sure-P included as Programme 22</t>
  </si>
  <si>
    <t>Q1. 2025</t>
  </si>
  <si>
    <r>
      <rPr>
        <b/>
        <sz val="11"/>
        <color indexed="8"/>
        <rFont val="Arial"/>
      </rPr>
      <t>Contact Person</t>
    </r>
    <r>
      <rPr>
        <sz val="11"/>
        <color indexed="8"/>
        <rFont val="Arial"/>
      </rPr>
      <t>:</t>
    </r>
  </si>
  <si>
    <t>a</t>
  </si>
  <si>
    <t>Q2. 2025</t>
  </si>
  <si>
    <t xml:space="preserve">1ST &amp; 2ND Q. </t>
  </si>
  <si>
    <t xml:space="preserve">Local Government:     BUNKURE       KANO            State: </t>
  </si>
  <si>
    <t>QUATERLY BUDGET TRACKING TEMPLATE 1ST &amp;2ND QUARTER JANUARY - JUNE 2025</t>
  </si>
  <si>
    <r>
      <t xml:space="preserve">Public Order and Safety n.e.c. </t>
    </r>
    <r>
      <rPr>
        <b/>
        <sz val="11"/>
        <color rgb="FF000000"/>
        <rFont val="Arial Narrow"/>
      </rPr>
      <t>HISBAH</t>
    </r>
  </si>
  <si>
    <t>Name: AHMAD BALA</t>
  </si>
  <si>
    <t>Fax No: ……………………… Tel. No: 08062165569</t>
  </si>
  <si>
    <t xml:space="preserve">Signature: …………………………………OPAY  ACCT NO. 8062165569  </t>
  </si>
  <si>
    <t xml:space="preserve">     </t>
  </si>
  <si>
    <t xml:space="preserve">Name: </t>
  </si>
  <si>
    <t xml:space="preserve">Fax No: ……………………… Tel. No: </t>
  </si>
  <si>
    <t xml:space="preserve">Signature: …………………………………OPAY  ACCT NO. 80621655 </t>
  </si>
  <si>
    <t>Signature: …………………………………</t>
  </si>
</sst>
</file>

<file path=xl/styles.xml><?xml version="1.0" encoding="utf-8"?>
<styleSheet xmlns="http://schemas.openxmlformats.org/spreadsheetml/2006/main">
  <numFmts count="3">
    <numFmt numFmtId="0" formatCode="General"/>
    <numFmt numFmtId="164" formatCode="_(* #,##0.00_);_(* \(#,##0.00\);_(* &quot;-&quot;??_);_(@_)"/>
    <numFmt numFmtId="49" formatCode="@"/>
  </numFmts>
  <fonts count="24">
    <font>
      <name val="Calibri"/>
      <sz val="11"/>
    </font>
    <font>
      <name val="Arial"/>
      <sz val="11"/>
      <color rgb="FF000000"/>
    </font>
    <font>
      <name val="Arial"/>
      <b/>
      <sz val="11"/>
      <color rgb="FF000000"/>
    </font>
    <font>
      <name val="Britannic Bold"/>
      <sz val="16"/>
      <color rgb="FF000000"/>
    </font>
    <font>
      <name val="Britannic Bold"/>
      <b/>
      <sz val="11"/>
      <color rgb="FF000000"/>
    </font>
    <font>
      <name val="Calibri"/>
      <sz val="11"/>
      <color rgb="FF000000"/>
    </font>
    <font>
      <name val="Arial Narrow"/>
      <b/>
      <sz val="11"/>
      <color rgb="FF000000"/>
    </font>
    <font>
      <name val="Arial Narrow"/>
      <b/>
      <sz val="8"/>
      <color rgb="FF000000"/>
    </font>
    <font>
      <name val="Arial Narrow"/>
      <sz val="11"/>
      <color rgb="FF000000"/>
    </font>
    <font>
      <name val="Arial Narrow"/>
      <b/>
      <sz val="10"/>
      <color rgb="FF000000"/>
    </font>
    <font>
      <name val="Arial Narrow"/>
      <sz val="8"/>
      <color rgb="FF000000"/>
    </font>
    <font>
      <name val="Arial"/>
      <sz val="8"/>
      <color rgb="FF000000"/>
    </font>
    <font>
      <name val="Arial Narrow"/>
      <sz val="10"/>
      <color rgb="FF000000"/>
    </font>
    <font>
      <name val="Arial Narrow"/>
      <b/>
      <i/>
      <sz val="11"/>
      <color rgb="FF000000"/>
    </font>
    <font>
      <name val="Arial Narrow"/>
      <i/>
      <sz val="11"/>
      <color rgb="FF000000"/>
    </font>
    <font>
      <name val="Arial Narrow"/>
      <b/>
      <sz val="9"/>
      <color rgb="FF000000"/>
    </font>
    <font>
      <name val="Arial Narrow"/>
      <b/>
      <sz val="8"/>
      <color rgb="FFFFFFFF"/>
    </font>
    <font>
      <name val="Arial Narrow"/>
      <sz val="8"/>
    </font>
    <font>
      <name val="Arial Narrow"/>
      <b/>
      <sz val="8"/>
    </font>
    <font>
      <name val="Arial"/>
      <sz val="11"/>
      <color indexed="8"/>
    </font>
    <font>
      <name val="Aharoni"/>
      <b/>
      <charset val="177"/>
      <sz val="10"/>
      <color rgb="FF000000"/>
    </font>
    <font>
      <name val="Arial"/>
      <b/>
      <sz val="11"/>
      <color indexed="8"/>
    </font>
    <font>
      <name val="Arial Narrow"/>
      <b/>
      <sz val="11"/>
      <color indexed="8"/>
    </font>
    <font>
      <name val="Calibri"/>
      <sz val="11"/>
      <color rgb="FF000000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00B05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164" fontId="23" fillId="0" borderId="0">
      <alignment vertical="top"/>
      <protection locked="0" hidden="0"/>
    </xf>
  </cellStyleXfs>
  <cellXfs count="209">
    <xf numFmtId="0" fontId="0" fillId="0" borderId="0" xfId="0">
      <alignment vertical="center"/>
    </xf>
    <xf numFmtId="0" fontId="1" fillId="0" borderId="0" xfId="0" applyFont="1" applyAlignment="1">
      <alignment vertical="bottom"/>
      <protection locked="0" hidden="0"/>
    </xf>
    <xf numFmtId="164" fontId="1" fillId="0" borderId="0" xfId="0" applyNumberFormat="1" applyFont="1" applyAlignment="1">
      <alignment vertical="bottom"/>
      <protection locked="0" hidden="0"/>
    </xf>
    <xf numFmtId="164" fontId="2" fillId="0" borderId="0" xfId="0" applyNumberFormat="1" applyFont="1" applyAlignment="1">
      <alignment vertical="bottom"/>
      <protection locked="0" hidden="0"/>
    </xf>
    <xf numFmtId="0" fontId="3" fillId="0" borderId="1" xfId="0" applyFont="1" applyBorder="1" applyAlignment="1">
      <alignment horizontal="center" vertical="bottom"/>
      <protection locked="0" hidden="0"/>
    </xf>
    <xf numFmtId="0" fontId="3" fillId="0" borderId="2" xfId="0" applyFont="1" applyBorder="1" applyAlignment="1">
      <alignment horizontal="center" vertical="bottom"/>
      <protection locked="0" hidden="0"/>
    </xf>
    <xf numFmtId="0" fontId="3" fillId="0" borderId="3" xfId="0" applyFont="1" applyBorder="1" applyAlignment="1">
      <alignment horizontal="center" vertical="bottom"/>
      <protection locked="0" hidden="0"/>
    </xf>
    <xf numFmtId="0" fontId="3" fillId="0" borderId="4" xfId="0" applyFont="1" applyBorder="1" applyAlignment="1">
      <alignment horizontal="center" vertical="bottom"/>
      <protection locked="0" hidden="0"/>
    </xf>
    <xf numFmtId="0" fontId="3" fillId="0" borderId="0" xfId="0" applyFont="1" applyBorder="1" applyAlignment="1">
      <alignment horizontal="center" vertical="bottom"/>
      <protection locked="0" hidden="0"/>
    </xf>
    <xf numFmtId="0" fontId="3" fillId="0" borderId="5" xfId="0" applyFont="1" applyBorder="1" applyAlignment="1">
      <alignment horizontal="center" vertical="bottom"/>
      <protection locked="0" hidden="0"/>
    </xf>
    <xf numFmtId="0" fontId="4" fillId="0" borderId="4" xfId="0" applyFont="1" applyBorder="1" applyAlignment="1">
      <alignment horizontal="center" vertical="bottom" wrapText="1"/>
      <protection locked="0" hidden="0"/>
    </xf>
    <xf numFmtId="0" fontId="4" fillId="0" borderId="0" xfId="0" applyFont="1" applyBorder="1" applyAlignment="1">
      <alignment horizontal="center" vertical="bottom" wrapText="1"/>
      <protection locked="0" hidden="0"/>
    </xf>
    <xf numFmtId="0" fontId="4" fillId="0" borderId="5" xfId="0" applyFont="1" applyBorder="1" applyAlignment="1">
      <alignment horizontal="center" vertical="bottom" wrapText="1"/>
      <protection locked="0" hidden="0"/>
    </xf>
    <xf numFmtId="0" fontId="5" fillId="0" borderId="0" xfId="0" applyFont="1" applyAlignment="1">
      <alignment vertical="bottom"/>
    </xf>
    <xf numFmtId="0" fontId="6" fillId="0" borderId="6" xfId="0" applyFont="1" applyBorder="1" applyAlignment="1">
      <alignment horizontal="left" vertical="bottom"/>
      <protection locked="0" hidden="0"/>
    </xf>
    <xf numFmtId="0" fontId="6" fillId="0" borderId="7" xfId="0" applyFont="1" applyBorder="1" applyAlignment="1">
      <alignment horizontal="left" vertical="bottom"/>
      <protection locked="0" hidden="0"/>
    </xf>
    <xf numFmtId="0" fontId="6" fillId="0" borderId="8" xfId="0" applyFont="1" applyBorder="1" applyAlignment="1">
      <alignment horizontal="left" vertical="bottom"/>
      <protection locked="0" hidden="0"/>
    </xf>
    <xf numFmtId="0" fontId="7" fillId="0" borderId="9" xfId="0" applyFont="1" applyBorder="1" applyAlignment="1">
      <alignment horizontal="center" vertical="bottom"/>
      <protection locked="0" hidden="0"/>
    </xf>
    <xf numFmtId="164" fontId="6" fillId="0" borderId="10" xfId="0" applyNumberFormat="1" applyFont="1" applyBorder="1" applyAlignment="1">
      <alignment horizontal="center" vertical="bottom"/>
      <protection locked="0" hidden="0"/>
    </xf>
    <xf numFmtId="164" fontId="6" fillId="0" borderId="11" xfId="0" applyNumberFormat="1" applyFont="1" applyBorder="1" applyAlignment="1">
      <alignment horizontal="center" vertical="bottom"/>
      <protection locked="0" hidden="0"/>
    </xf>
    <xf numFmtId="0" fontId="6" fillId="0" borderId="12" xfId="0" applyFont="1" applyBorder="1" applyAlignment="1">
      <alignment vertical="bottom" wrapText="1"/>
      <protection locked="0" hidden="0"/>
    </xf>
    <xf numFmtId="164" fontId="8" fillId="0" borderId="13" xfId="0" applyNumberFormat="1" applyFont="1" applyBorder="1" applyAlignment="1">
      <alignment horizontal="center" vertical="bottom"/>
      <protection locked="0" hidden="0"/>
    </xf>
    <xf numFmtId="164" fontId="8" fillId="0" borderId="14" xfId="0" applyNumberFormat="1" applyFont="1" applyBorder="1" applyAlignment="1">
      <alignment horizontal="center" vertical="bottom"/>
      <protection locked="0" hidden="0"/>
    </xf>
    <xf numFmtId="164" fontId="8" fillId="2" borderId="15" xfId="0" applyNumberFormat="1" applyFont="1" applyFill="1" applyBorder="1" applyAlignment="1">
      <alignment horizontal="center" vertical="bottom"/>
      <protection locked="0" hidden="0"/>
    </xf>
    <xf numFmtId="0" fontId="9" fillId="0" borderId="12" xfId="0" applyFont="1" applyBorder="1" applyAlignment="1">
      <alignment vertical="bottom" wrapText="1"/>
      <protection locked="0" hidden="0"/>
    </xf>
    <xf numFmtId="164" fontId="8" fillId="0" borderId="14" xfId="0" applyNumberFormat="1" applyFont="1" applyBorder="1" applyAlignment="1">
      <alignment vertical="bottom"/>
    </xf>
    <xf numFmtId="164" fontId="8" fillId="0" borderId="16" xfId="0" applyNumberFormat="1" applyFont="1" applyBorder="1" applyAlignment="1">
      <alignment vertical="bottom"/>
    </xf>
    <xf numFmtId="164" fontId="6" fillId="2" borderId="15" xfId="0" applyNumberFormat="1" applyFont="1" applyFill="1" applyBorder="1" applyAlignment="1">
      <alignment vertical="bottom"/>
    </xf>
    <xf numFmtId="0" fontId="6" fillId="0" borderId="17" xfId="0" applyFont="1" applyBorder="1" applyAlignment="1">
      <alignment vertical="bottom" wrapText="1"/>
      <protection locked="0" hidden="0"/>
    </xf>
    <xf numFmtId="164" fontId="8" fillId="0" borderId="16" xfId="0" applyNumberFormat="1" applyFont="1" applyBorder="1" applyAlignment="1">
      <alignment horizontal="center" vertical="bottom"/>
      <protection locked="0" hidden="0"/>
    </xf>
    <xf numFmtId="0" fontId="9" fillId="0" borderId="17" xfId="0" applyFont="1" applyBorder="1" applyAlignment="1">
      <alignment vertical="bottom" wrapText="1"/>
      <protection locked="0" hidden="0"/>
    </xf>
    <xf numFmtId="164" fontId="8" fillId="0" borderId="14" xfId="0" applyNumberFormat="1" applyFont="1" applyBorder="1" applyAlignment="1">
      <alignment vertical="bottom"/>
      <protection locked="0" hidden="0"/>
    </xf>
    <xf numFmtId="164" fontId="8" fillId="0" borderId="16" xfId="0" applyNumberFormat="1" applyFont="1" applyBorder="1" applyAlignment="1">
      <alignment vertical="bottom"/>
      <protection locked="0" hidden="0"/>
    </xf>
    <xf numFmtId="0" fontId="10" fillId="3" borderId="18" xfId="0" applyFont="1" applyFill="1" applyBorder="1" applyAlignment="1">
      <alignment vertical="bottom"/>
      <protection locked="0" hidden="0"/>
    </xf>
    <xf numFmtId="164" fontId="8" fillId="3" borderId="14" xfId="0" applyNumberFormat="1" applyFont="1" applyFill="1" applyBorder="1" applyAlignment="1">
      <alignment vertical="bottom"/>
      <protection locked="0" hidden="0"/>
    </xf>
    <xf numFmtId="164" fontId="6" fillId="3" borderId="19" xfId="0" applyNumberFormat="1" applyFont="1" applyFill="1" applyBorder="1" applyAlignment="1">
      <alignment vertical="bottom"/>
      <protection locked="0" hidden="0"/>
    </xf>
    <xf numFmtId="0" fontId="6" fillId="0" borderId="18" xfId="0" applyFont="1" applyBorder="1" applyAlignment="1">
      <alignment vertical="bottom"/>
      <protection locked="0" hidden="0"/>
    </xf>
    <xf numFmtId="164" fontId="6" fillId="0" borderId="19" xfId="0" applyNumberFormat="1" applyFont="1" applyBorder="1" applyAlignment="1">
      <alignment vertical="bottom"/>
      <protection locked="0" hidden="0"/>
    </xf>
    <xf numFmtId="0" fontId="6" fillId="0" borderId="17" xfId="0" applyFont="1" applyBorder="1" applyAlignment="1">
      <alignment vertical="bottom"/>
      <protection locked="0" hidden="0"/>
    </xf>
    <xf numFmtId="0" fontId="8" fillId="0" borderId="17" xfId="0" applyFont="1" applyBorder="1" applyAlignment="1">
      <alignment horizontal="left" vertical="bottom" indent="1"/>
      <protection locked="0" hidden="0"/>
    </xf>
    <xf numFmtId="0" fontId="8" fillId="0" borderId="20" xfId="0" applyFont="1" applyBorder="1" applyAlignment="1">
      <alignment horizontal="left" vertical="bottom" indent="1"/>
      <protection locked="0" hidden="0"/>
    </xf>
    <xf numFmtId="164" fontId="8" fillId="0" borderId="21" xfId="0" applyNumberFormat="1" applyFont="1" applyBorder="1" applyAlignment="1">
      <alignment vertical="bottom"/>
      <protection locked="0" hidden="0"/>
    </xf>
    <xf numFmtId="164" fontId="8" fillId="0" borderId="22" xfId="0" applyNumberFormat="1" applyFont="1" applyBorder="1" applyAlignment="1">
      <alignment vertical="bottom"/>
      <protection locked="0" hidden="0"/>
    </xf>
    <xf numFmtId="0" fontId="6" fillId="2" borderId="17" xfId="0" applyFont="1" applyFill="1" applyBorder="1" applyAlignment="1">
      <alignment horizontal="left" vertical="bottom"/>
      <protection locked="0" hidden="0"/>
    </xf>
    <xf numFmtId="164" fontId="8" fillId="4" borderId="23" xfId="0" applyNumberFormat="1" applyFont="1" applyFill="1" applyBorder="1" applyAlignment="1">
      <alignment vertical="bottom"/>
      <protection locked="0" hidden="0"/>
    </xf>
    <xf numFmtId="164" fontId="6" fillId="4" borderId="11" xfId="0" applyNumberFormat="1" applyFont="1" applyFill="1" applyBorder="1" applyAlignment="1">
      <alignment vertical="bottom"/>
    </xf>
    <xf numFmtId="0" fontId="8" fillId="0" borderId="24" xfId="0" applyFont="1" applyBorder="1" applyAlignment="1">
      <alignment horizontal="left" vertical="bottom" indent="1"/>
      <protection locked="0" hidden="0"/>
    </xf>
    <xf numFmtId="164" fontId="6" fillId="0" borderId="15" xfId="0" applyNumberFormat="1" applyFont="1" applyBorder="1" applyAlignment="1">
      <alignment vertical="bottom"/>
    </xf>
    <xf numFmtId="0" fontId="8" fillId="0" borderId="18" xfId="0" applyFont="1" applyBorder="1" applyAlignment="1">
      <alignment horizontal="left" vertical="bottom" indent="1"/>
      <protection locked="0" hidden="0"/>
    </xf>
    <xf numFmtId="164" fontId="11" fillId="0" borderId="13" xfId="0" applyNumberFormat="1" applyFont="1" applyBorder="1" applyAlignment="1">
      <alignment vertical="bottom"/>
      <protection locked="0" hidden="0"/>
    </xf>
    <xf numFmtId="0" fontId="8" fillId="0" borderId="25" xfId="0" applyFont="1" applyBorder="1" applyAlignment="1">
      <alignment horizontal="left" vertical="bottom" indent="1"/>
      <protection locked="0" hidden="0"/>
    </xf>
    <xf numFmtId="164" fontId="6" fillId="4" borderId="23" xfId="0" applyNumberFormat="1" applyFont="1" applyFill="1" applyBorder="1" applyAlignment="1">
      <alignment vertical="bottom"/>
      <protection locked="0" hidden="0"/>
    </xf>
    <xf numFmtId="164" fontId="6" fillId="4" borderId="26" xfId="0" applyNumberFormat="1" applyFont="1" applyFill="1" applyBorder="1" applyAlignment="1">
      <alignment vertical="bottom"/>
    </xf>
    <xf numFmtId="0" fontId="6" fillId="0" borderId="18" xfId="0" applyFont="1" applyBorder="1" applyAlignment="1">
      <alignment horizontal="left" vertical="bottom" indent="1"/>
      <protection locked="0" hidden="0"/>
    </xf>
    <xf numFmtId="0" fontId="8" fillId="0" borderId="18" xfId="0" applyFont="1" applyBorder="1" applyAlignment="1">
      <alignment horizontal="left" vertical="bottom" wrapText="1" indent="1"/>
      <protection locked="0" hidden="0"/>
    </xf>
    <xf numFmtId="0" fontId="8" fillId="0" borderId="18" xfId="0" applyFont="1" applyBorder="1" applyAlignment="1">
      <alignment horizontal="left" vertical="center" wrapText="1"/>
      <protection locked="0" hidden="0"/>
    </xf>
    <xf numFmtId="164" fontId="8" fillId="0" borderId="14" xfId="0" applyNumberFormat="1" applyFont="1" applyBorder="1">
      <alignment vertical="center"/>
      <protection locked="0" hidden="0"/>
    </xf>
    <xf numFmtId="164" fontId="8" fillId="0" borderId="16" xfId="0" applyNumberFormat="1" applyFont="1" applyBorder="1">
      <alignment vertical="center"/>
      <protection locked="0" hidden="0"/>
    </xf>
    <xf numFmtId="0" fontId="8" fillId="2" borderId="18" xfId="0" applyFont="1" applyFill="1" applyBorder="1" applyAlignment="1">
      <alignment horizontal="left" vertical="bottom" wrapText="1" indent="1"/>
      <protection locked="0" hidden="0"/>
    </xf>
    <xf numFmtId="0" fontId="8" fillId="2" borderId="25" xfId="0" applyFont="1" applyFill="1" applyBorder="1" applyAlignment="1">
      <alignment horizontal="left" vertical="bottom" wrapText="1" indent="1"/>
      <protection locked="0" hidden="0"/>
    </xf>
    <xf numFmtId="164" fontId="6" fillId="2" borderId="27" xfId="0" applyNumberFormat="1" applyFont="1" applyFill="1" applyBorder="1" applyAlignment="1">
      <alignment vertical="bottom"/>
    </xf>
    <xf numFmtId="0" fontId="8" fillId="2" borderId="28" xfId="0" applyFont="1" applyFill="1" applyBorder="1" applyAlignment="1">
      <alignment horizontal="left" vertical="bottom" wrapText="1" indent="1"/>
      <protection locked="0" hidden="0"/>
    </xf>
    <xf numFmtId="164" fontId="8" fillId="0" borderId="29" xfId="0" applyNumberFormat="1" applyFont="1" applyBorder="1" applyAlignment="1">
      <alignment vertical="bottom"/>
      <protection locked="0" hidden="0"/>
    </xf>
    <xf numFmtId="164" fontId="6" fillId="2" borderId="30" xfId="0" applyNumberFormat="1" applyFont="1" applyFill="1" applyBorder="1" applyAlignment="1">
      <alignment vertical="bottom"/>
    </xf>
    <xf numFmtId="0" fontId="6" fillId="2" borderId="18" xfId="0" applyFont="1" applyFill="1" applyBorder="1" applyAlignment="1">
      <alignment horizontal="left" vertical="center" wrapText="1"/>
      <protection locked="0" hidden="0"/>
    </xf>
    <xf numFmtId="0" fontId="6" fillId="0" borderId="18" xfId="0" applyFont="1" applyFill="1" applyBorder="1" applyAlignment="1">
      <alignment vertical="bottom" wrapText="1"/>
      <protection locked="0" hidden="0"/>
    </xf>
    <xf numFmtId="0" fontId="8" fillId="0" borderId="18" xfId="0" applyFont="1" applyFill="1" applyBorder="1" applyAlignment="1">
      <alignment horizontal="left" vertical="bottom" wrapText="1" indent="1"/>
      <protection locked="0" hidden="0"/>
    </xf>
    <xf numFmtId="0" fontId="8" fillId="0" borderId="18" xfId="0" applyFont="1" applyFill="1" applyBorder="1" applyAlignment="1">
      <alignment horizontal="left" vertical="bottom" wrapText="1" indent="2"/>
      <protection locked="0" hidden="0"/>
    </xf>
    <xf numFmtId="0" fontId="8" fillId="0" borderId="18" xfId="0" applyFont="1" applyFill="1" applyBorder="1" applyAlignment="1">
      <alignment horizontal="left" vertical="bottom" wrapText="1"/>
      <protection locked="0" hidden="0"/>
    </xf>
    <xf numFmtId="164" fontId="8" fillId="0" borderId="14" xfId="0" applyNumberFormat="1" applyFont="1" applyBorder="1" applyAlignment="1">
      <alignment vertical="bottom"/>
      <protection locked="0" hidden="0"/>
    </xf>
    <xf numFmtId="164" fontId="8" fillId="0" borderId="16" xfId="0" applyNumberFormat="1" applyFont="1" applyBorder="1" applyAlignment="1">
      <alignment vertical="bottom"/>
      <protection locked="0" hidden="0"/>
    </xf>
    <xf numFmtId="0" fontId="6" fillId="2" borderId="18" xfId="0" applyFont="1" applyFill="1" applyBorder="1" applyAlignment="1">
      <alignment vertical="bottom" wrapText="1"/>
      <protection locked="0" hidden="0"/>
    </xf>
    <xf numFmtId="0" fontId="8" fillId="0" borderId="31" xfId="0" applyFont="1" applyFill="1" applyBorder="1" applyAlignment="1">
      <alignment horizontal="left" vertical="bottom" wrapText="1" indent="1"/>
      <protection locked="0" hidden="0"/>
    </xf>
    <xf numFmtId="164" fontId="8" fillId="2" borderId="32" xfId="0" applyNumberFormat="1" applyFont="1" applyFill="1" applyBorder="1" applyAlignment="1">
      <alignment vertical="bottom"/>
      <protection locked="0" hidden="0"/>
    </xf>
    <xf numFmtId="164" fontId="8" fillId="2" borderId="33" xfId="0" applyNumberFormat="1" applyFont="1" applyFill="1" applyBorder="1" applyAlignment="1">
      <alignment vertical="bottom"/>
      <protection locked="0" hidden="0"/>
    </xf>
    <xf numFmtId="164" fontId="6" fillId="2" borderId="34" xfId="0" applyNumberFormat="1" applyFont="1" applyFill="1" applyBorder="1" applyAlignment="1">
      <alignment vertical="bottom"/>
    </xf>
    <xf numFmtId="0" fontId="6" fillId="4" borderId="9" xfId="0" applyFont="1" applyFill="1" applyBorder="1" applyAlignment="1">
      <alignment vertical="bottom" wrapText="1"/>
      <protection locked="0" hidden="0"/>
    </xf>
    <xf numFmtId="164" fontId="6" fillId="4" borderId="10" xfId="0" applyNumberFormat="1" applyFont="1" applyFill="1" applyBorder="1" applyAlignment="1">
      <alignment vertical="bottom"/>
    </xf>
    <xf numFmtId="164" fontId="6" fillId="4" borderId="35" xfId="0" applyNumberFormat="1" applyFont="1" applyFill="1" applyBorder="1" applyAlignment="1">
      <alignment vertical="bottom"/>
    </xf>
    <xf numFmtId="0" fontId="6" fillId="0" borderId="12" xfId="0" applyFont="1" applyBorder="1" applyAlignment="1">
      <alignment horizontal="left" vertical="bottom" wrapText="1"/>
      <protection locked="0" hidden="0"/>
    </xf>
    <xf numFmtId="0" fontId="8" fillId="0" borderId="0" xfId="0" applyFont="1" applyBorder="1" applyAlignment="1">
      <alignment vertical="bottom"/>
    </xf>
    <xf numFmtId="164" fontId="6" fillId="5" borderId="14" xfId="0" applyNumberFormat="1" applyFont="1" applyFill="1" applyBorder="1" applyAlignment="1">
      <alignment vertical="bottom"/>
      <protection locked="0" hidden="0"/>
    </xf>
    <xf numFmtId="164" fontId="6" fillId="5" borderId="15" xfId="0" applyNumberFormat="1" applyFont="1" applyFill="1" applyBorder="1" applyAlignment="1">
      <alignment vertical="bottom"/>
    </xf>
    <xf numFmtId="164" fontId="8" fillId="0" borderId="18" xfId="1" applyFont="1" applyBorder="1" applyAlignment="1">
      <alignment horizontal="left" vertical="top" wrapText="1" indent="1"/>
      <protection locked="0" hidden="0"/>
    </xf>
    <xf numFmtId="164" fontId="6" fillId="0" borderId="18" xfId="1" applyFont="1" applyBorder="1" applyAlignment="1">
      <alignment vertical="top" wrapText="1"/>
      <protection locked="0" hidden="0"/>
    </xf>
    <xf numFmtId="164" fontId="8" fillId="0" borderId="18" xfId="1" applyFont="1" applyBorder="1" applyAlignment="1">
      <alignment horizontal="left" vertical="bottom" indent="1"/>
      <protection locked="0" hidden="0"/>
    </xf>
    <xf numFmtId="164" fontId="8" fillId="0" borderId="25" xfId="1" applyFont="1" applyBorder="1" applyAlignment="1">
      <alignment horizontal="left" vertical="bottom" indent="1"/>
      <protection locked="0" hidden="0"/>
    </xf>
    <xf numFmtId="164" fontId="8" fillId="0" borderId="28" xfId="1" applyFont="1" applyBorder="1" applyAlignment="1">
      <alignment horizontal="left" vertical="bottom" indent="1"/>
      <protection locked="0" hidden="0"/>
    </xf>
    <xf numFmtId="0" fontId="8" fillId="2" borderId="18" xfId="0" applyFont="1" applyFill="1" applyBorder="1" applyAlignment="1">
      <alignment horizontal="left" vertical="bottom" indent="1"/>
      <protection locked="0" hidden="0"/>
    </xf>
    <xf numFmtId="0" fontId="8" fillId="0" borderId="31" xfId="0" applyFont="1" applyBorder="1" applyAlignment="1">
      <alignment horizontal="left" vertical="bottom" indent="1"/>
      <protection locked="0" hidden="0"/>
    </xf>
    <xf numFmtId="164" fontId="8" fillId="0" borderId="32" xfId="0" applyNumberFormat="1" applyFont="1" applyBorder="1" applyAlignment="1">
      <alignment vertical="bottom"/>
      <protection locked="0" hidden="0"/>
    </xf>
    <xf numFmtId="164" fontId="8" fillId="0" borderId="33" xfId="0" applyNumberFormat="1" applyFont="1" applyBorder="1" applyAlignment="1">
      <alignment vertical="bottom"/>
      <protection locked="0" hidden="0"/>
    </xf>
    <xf numFmtId="0" fontId="6" fillId="0" borderId="12" xfId="0" applyFont="1" applyBorder="1" applyAlignment="1">
      <alignment vertical="bottom"/>
      <protection locked="0" hidden="0"/>
    </xf>
    <xf numFmtId="164" fontId="6" fillId="4" borderId="6" xfId="0" applyNumberFormat="1" applyFont="1" applyFill="1" applyBorder="1" applyAlignment="1">
      <alignment vertical="bottom"/>
      <protection locked="0" hidden="0"/>
    </xf>
    <xf numFmtId="164" fontId="6" fillId="4" borderId="33" xfId="0" applyNumberFormat="1" applyFont="1" applyFill="1" applyBorder="1" applyAlignment="1">
      <alignment vertical="bottom"/>
      <protection locked="0" hidden="0"/>
    </xf>
    <xf numFmtId="164" fontId="6" fillId="4" borderId="34" xfId="0" applyNumberFormat="1" applyFont="1" applyFill="1" applyBorder="1" applyAlignment="1">
      <alignment vertical="bottom"/>
    </xf>
    <xf numFmtId="0" fontId="6" fillId="0" borderId="18" xfId="0" applyFont="1" applyBorder="1" applyAlignment="1">
      <alignment horizontal="left" vertical="bottom"/>
      <protection locked="0" hidden="0"/>
    </xf>
    <xf numFmtId="164" fontId="6" fillId="0" borderId="14" xfId="0" applyNumberFormat="1" applyFont="1" applyBorder="1" applyAlignment="1">
      <alignment vertical="bottom"/>
      <protection locked="0" hidden="0"/>
    </xf>
    <xf numFmtId="164" fontId="6" fillId="0" borderId="16" xfId="0" applyNumberFormat="1" applyFont="1" applyBorder="1" applyAlignment="1">
      <alignment vertical="bottom"/>
      <protection locked="0" hidden="0"/>
    </xf>
    <xf numFmtId="0" fontId="8" fillId="0" borderId="18" xfId="0" applyFont="1" applyBorder="1" applyAlignment="1">
      <alignment horizontal="left" vertical="bottom" indent="2"/>
      <protection locked="0" hidden="0"/>
    </xf>
    <xf numFmtId="0" fontId="8" fillId="0" borderId="13" xfId="0" applyFont="1" applyBorder="1" applyAlignment="1">
      <alignment horizontal="left" vertical="bottom" indent="7"/>
      <protection locked="0" hidden="0"/>
    </xf>
    <xf numFmtId="0" fontId="12" fillId="0" borderId="13" xfId="0" applyFont="1" applyBorder="1" applyAlignment="1">
      <alignment horizontal="left" vertical="bottom" wrapText="1" indent="7"/>
      <protection locked="0" hidden="0"/>
    </xf>
    <xf numFmtId="0" fontId="8" fillId="0" borderId="18" xfId="0" applyFont="1" applyBorder="1" applyAlignment="1">
      <alignment horizontal="left" vertical="bottom" indent="7"/>
      <protection locked="0" hidden="0"/>
    </xf>
    <xf numFmtId="0" fontId="12" fillId="0" borderId="18" xfId="0" applyFont="1" applyBorder="1" applyAlignment="1">
      <alignment horizontal="left" vertical="bottom" wrapText="1" indent="7"/>
      <protection locked="0" hidden="0"/>
    </xf>
    <xf numFmtId="0" fontId="8" fillId="0" borderId="18" xfId="0" applyFont="1" applyBorder="1" applyAlignment="1">
      <alignment horizontal="left" vertical="bottom" wrapText="1" indent="2"/>
      <protection locked="0" hidden="0"/>
    </xf>
    <xf numFmtId="164" fontId="8" fillId="0" borderId="14" xfId="0" applyNumberFormat="1" applyFont="1" applyBorder="1" applyAlignment="1">
      <alignment vertical="top" wrapText="1"/>
      <protection locked="0" hidden="0"/>
    </xf>
    <xf numFmtId="164" fontId="8" fillId="0" borderId="16" xfId="0" applyNumberFormat="1" applyFont="1" applyBorder="1" applyAlignment="1">
      <alignment vertical="top" wrapText="1"/>
      <protection locked="0" hidden="0"/>
    </xf>
    <xf numFmtId="0" fontId="7" fillId="0" borderId="18" xfId="0" applyFont="1" applyBorder="1" applyAlignment="1">
      <alignment horizontal="left" vertical="bottom" indent="2"/>
      <protection locked="0" hidden="0"/>
    </xf>
    <xf numFmtId="164" fontId="8" fillId="0" borderId="13" xfId="0" applyNumberFormat="1" applyFont="1" applyBorder="1" applyAlignment="1">
      <alignment vertical="bottom"/>
    </xf>
    <xf numFmtId="164" fontId="8" fillId="0" borderId="16" xfId="0" applyNumberFormat="1" applyFont="1" applyBorder="1" applyAlignment="1">
      <alignment vertical="bottom"/>
    </xf>
    <xf numFmtId="0" fontId="8" fillId="0" borderId="25" xfId="0" applyFont="1" applyBorder="1" applyAlignment="1">
      <alignment horizontal="left" vertical="bottom" indent="2"/>
      <protection locked="0" hidden="0"/>
    </xf>
    <xf numFmtId="0" fontId="6" fillId="4" borderId="9" xfId="0" applyFont="1" applyFill="1" applyBorder="1">
      <alignment vertical="center"/>
      <protection locked="0" hidden="0"/>
    </xf>
    <xf numFmtId="164" fontId="6" fillId="4" borderId="10" xfId="0" applyNumberFormat="1" applyFont="1" applyFill="1" applyBorder="1">
      <alignment vertical="center"/>
    </xf>
    <xf numFmtId="164" fontId="6" fillId="4" borderId="26" xfId="0" applyNumberFormat="1" applyFont="1" applyFill="1" applyBorder="1">
      <alignment vertical="center"/>
    </xf>
    <xf numFmtId="164" fontId="6" fillId="4" borderId="35" xfId="0" applyNumberFormat="1" applyFont="1" applyFill="1" applyBorder="1">
      <alignment vertical="center"/>
    </xf>
    <xf numFmtId="164" fontId="5" fillId="0" borderId="0" xfId="1" applyFont="1" applyAlignment="1">
      <alignment vertical="bottom"/>
    </xf>
    <xf numFmtId="0" fontId="6" fillId="0" borderId="12" xfId="0" applyFont="1" applyBorder="1" applyAlignment="1">
      <alignment horizontal="center" vertical="top"/>
      <protection locked="0" hidden="0"/>
    </xf>
    <xf numFmtId="0" fontId="8" fillId="0" borderId="36" xfId="0" applyFont="1" applyBorder="1" applyAlignment="1">
      <alignment vertical="bottom"/>
    </xf>
    <xf numFmtId="0" fontId="6" fillId="0" borderId="15" xfId="0" applyFont="1" applyBorder="1" applyAlignment="1">
      <alignment vertical="bottom"/>
    </xf>
    <xf numFmtId="0" fontId="13" fillId="0" borderId="18" xfId="0" applyFont="1" applyBorder="1" applyAlignment="1">
      <alignment vertical="top"/>
      <protection locked="0" hidden="0"/>
    </xf>
    <xf numFmtId="164" fontId="8" fillId="0" borderId="14" xfId="0" applyNumberFormat="1" applyFont="1" applyBorder="1" applyAlignment="1">
      <alignment vertical="top"/>
      <protection locked="0" hidden="0"/>
    </xf>
    <xf numFmtId="164" fontId="8" fillId="0" borderId="13" xfId="0" applyNumberFormat="1" applyFont="1" applyBorder="1" applyAlignment="1">
      <alignment vertical="top"/>
      <protection locked="0" hidden="0"/>
    </xf>
    <xf numFmtId="164" fontId="6" fillId="0" borderId="19" xfId="0" applyNumberFormat="1" applyFont="1" applyBorder="1" applyAlignment="1">
      <alignment vertical="bottom"/>
    </xf>
    <xf numFmtId="164" fontId="8" fillId="0" borderId="16" xfId="0" applyNumberFormat="1" applyFont="1" applyBorder="1" applyAlignment="1">
      <alignment vertical="top"/>
      <protection locked="0" hidden="0"/>
    </xf>
    <xf numFmtId="0" fontId="14" fillId="0" borderId="31" xfId="0" applyFont="1" applyBorder="1" applyAlignment="1">
      <alignment vertical="top"/>
      <protection locked="0" hidden="0"/>
    </xf>
    <xf numFmtId="164" fontId="8" fillId="0" borderId="32" xfId="0" applyNumberFormat="1" applyFont="1" applyBorder="1" applyAlignment="1">
      <alignment vertical="top"/>
      <protection locked="0" hidden="0"/>
    </xf>
    <xf numFmtId="164" fontId="8" fillId="0" borderId="33" xfId="0" applyNumberFormat="1" applyFont="1" applyBorder="1" applyAlignment="1">
      <alignment vertical="top"/>
      <protection locked="0" hidden="0"/>
    </xf>
    <xf numFmtId="0" fontId="14" fillId="0" borderId="24" xfId="0" applyFont="1" applyBorder="1" applyAlignment="1">
      <alignment vertical="top"/>
      <protection locked="0" hidden="0"/>
    </xf>
    <xf numFmtId="0" fontId="14" fillId="0" borderId="18" xfId="0" applyFont="1" applyBorder="1" applyAlignment="1">
      <alignment vertical="top"/>
      <protection locked="0" hidden="0"/>
    </xf>
    <xf numFmtId="164" fontId="6" fillId="2" borderId="13" xfId="0" applyNumberFormat="1" applyFont="1" applyFill="1" applyBorder="1" applyAlignment="1">
      <alignment vertical="bottom"/>
    </xf>
    <xf numFmtId="0" fontId="8" fillId="0" borderId="18" xfId="0" applyFont="1" applyBorder="1" applyAlignment="1">
      <alignment horizontal="left" vertical="top" indent="2"/>
      <protection locked="0" hidden="0"/>
    </xf>
    <xf numFmtId="164" fontId="8" fillId="0" borderId="21" xfId="0" applyNumberFormat="1" applyFont="1" applyBorder="1" applyAlignment="1">
      <alignment vertical="top"/>
      <protection locked="0" hidden="0"/>
    </xf>
    <xf numFmtId="164" fontId="8" fillId="0" borderId="22" xfId="0" applyNumberFormat="1" applyFont="1" applyBorder="1" applyAlignment="1">
      <alignment vertical="top"/>
      <protection locked="0" hidden="0"/>
    </xf>
    <xf numFmtId="0" fontId="6" fillId="0" borderId="17" xfId="0" applyFont="1" applyBorder="1" applyAlignment="1">
      <alignment horizontal="center" vertical="top"/>
      <protection locked="0" hidden="0"/>
    </xf>
    <xf numFmtId="164" fontId="6" fillId="4" borderId="23" xfId="0" applyNumberFormat="1" applyFont="1" applyFill="1" applyBorder="1" applyAlignment="1">
      <alignment vertical="bottom"/>
    </xf>
    <xf numFmtId="164" fontId="6" fillId="4" borderId="37" xfId="0" applyNumberFormat="1" applyFont="1" applyFill="1" applyBorder="1" applyAlignment="1">
      <alignment vertical="bottom"/>
    </xf>
    <xf numFmtId="0" fontId="6" fillId="0" borderId="17" xfId="0" applyFont="1" applyBorder="1" applyAlignment="1">
      <alignment horizontal="center" vertical="bottom"/>
      <protection locked="0" hidden="0"/>
    </xf>
    <xf numFmtId="0" fontId="8" fillId="0" borderId="16" xfId="0" applyFont="1" applyBorder="1" applyAlignment="1">
      <alignment vertical="bottom"/>
    </xf>
    <xf numFmtId="0" fontId="6" fillId="0" borderId="17" xfId="0" applyFont="1" applyBorder="1" applyAlignment="1">
      <alignment horizontal="left" vertical="bottom"/>
      <protection locked="0" hidden="0"/>
    </xf>
    <xf numFmtId="0" fontId="8" fillId="0" borderId="14" xfId="0" applyFont="1" applyBorder="1" applyAlignment="1">
      <alignment vertical="bottom"/>
    </xf>
    <xf numFmtId="0" fontId="8" fillId="0" borderId="17" xfId="0" applyFont="1" applyBorder="1" applyAlignment="1">
      <alignment horizontal="left" vertical="bottom"/>
      <protection locked="0" hidden="0"/>
    </xf>
    <xf numFmtId="0" fontId="8" fillId="0" borderId="17" xfId="0" applyFont="1" applyBorder="1" applyAlignment="1">
      <alignment horizontal="left" vertical="top" wrapText="1"/>
      <protection locked="0" hidden="0"/>
    </xf>
    <xf numFmtId="0" fontId="8" fillId="0" borderId="20" xfId="0" applyFont="1" applyBorder="1" applyAlignment="1">
      <alignment horizontal="left" vertical="top" wrapText="1"/>
      <protection locked="0" hidden="0"/>
    </xf>
    <xf numFmtId="164" fontId="8" fillId="0" borderId="21" xfId="0" applyNumberFormat="1" applyFont="1" applyBorder="1" applyAlignment="1">
      <alignment vertical="top" wrapText="1"/>
      <protection locked="0" hidden="0"/>
    </xf>
    <xf numFmtId="164" fontId="8" fillId="0" borderId="22" xfId="0" applyNumberFormat="1" applyFont="1" applyBorder="1" applyAlignment="1">
      <alignment vertical="top" wrapText="1"/>
      <protection locked="0" hidden="0"/>
    </xf>
    <xf numFmtId="0" fontId="6" fillId="0" borderId="18" xfId="0" applyFont="1" applyBorder="1" applyAlignment="1">
      <alignment horizontal="left" vertical="center" wrapText="1"/>
      <protection locked="0" hidden="0"/>
    </xf>
    <xf numFmtId="164" fontId="6" fillId="4" borderId="10" xfId="0" applyNumberFormat="1" applyFont="1" applyFill="1" applyBorder="1" applyAlignment="1">
      <alignment vertical="center" wrapText="1"/>
    </xf>
    <xf numFmtId="0" fontId="8" fillId="0" borderId="20" xfId="0" applyFont="1" applyBorder="1" applyAlignment="1">
      <alignment horizontal="left" vertical="bottom"/>
      <protection locked="0" hidden="0"/>
    </xf>
    <xf numFmtId="0" fontId="8" fillId="0" borderId="17" xfId="0" applyFont="1" applyBorder="1" applyAlignment="1">
      <alignment horizontal="left" vertical="center" wrapText="1"/>
      <protection locked="0" hidden="0"/>
    </xf>
    <xf numFmtId="0" fontId="8" fillId="0" borderId="17" xfId="0" applyFont="1" applyBorder="1" applyAlignment="1">
      <alignment horizontal="left" vertical="bottom" wrapText="1"/>
      <protection locked="0" hidden="0"/>
    </xf>
    <xf numFmtId="0" fontId="6" fillId="0" borderId="28" xfId="0" applyFont="1" applyBorder="1" applyAlignment="1">
      <alignment vertical="bottom"/>
      <protection locked="0" hidden="0"/>
    </xf>
    <xf numFmtId="164" fontId="6" fillId="4" borderId="10" xfId="0" applyNumberFormat="1" applyFont="1" applyFill="1" applyBorder="1" applyAlignment="1">
      <alignment vertical="top" wrapText="1"/>
    </xf>
    <xf numFmtId="0" fontId="8" fillId="0" borderId="20" xfId="0" applyFont="1" applyBorder="1" applyAlignment="1">
      <alignment horizontal="left" vertical="center" wrapText="1"/>
      <protection locked="0" hidden="0"/>
    </xf>
    <xf numFmtId="164" fontId="8" fillId="0" borderId="21" xfId="0" applyNumberFormat="1" applyFont="1" applyBorder="1" applyAlignment="1">
      <alignment vertical="center" wrapText="1"/>
      <protection locked="0" hidden="0"/>
    </xf>
    <xf numFmtId="164" fontId="8" fillId="0" borderId="22" xfId="0" applyNumberFormat="1" applyFont="1" applyBorder="1" applyAlignment="1">
      <alignment vertical="center" wrapText="1"/>
      <protection locked="0" hidden="0"/>
    </xf>
    <xf numFmtId="164" fontId="8" fillId="0" borderId="21" xfId="0" applyNumberFormat="1" applyFont="1" applyBorder="1">
      <alignment vertical="center"/>
      <protection locked="0" hidden="0"/>
    </xf>
    <xf numFmtId="164" fontId="8" fillId="0" borderId="22" xfId="0" applyNumberFormat="1" applyFont="1" applyBorder="1">
      <alignment vertical="center"/>
      <protection locked="0" hidden="0"/>
    </xf>
    <xf numFmtId="0" fontId="15" fillId="0" borderId="18" xfId="0" applyFont="1" applyBorder="1" applyAlignment="1">
      <alignment horizontal="center" vertical="bottom"/>
      <protection locked="0" hidden="0"/>
    </xf>
    <xf numFmtId="0" fontId="8" fillId="0" borderId="38" xfId="0" applyFont="1" applyBorder="1" applyAlignment="1">
      <alignment horizontal="left" vertical="bottom"/>
      <protection locked="0" hidden="0"/>
    </xf>
    <xf numFmtId="0" fontId="8" fillId="0" borderId="1" xfId="0" applyFont="1" applyBorder="1" applyAlignment="1">
      <alignment horizontal="left" vertical="bottom"/>
      <protection locked="0" hidden="0"/>
    </xf>
    <xf numFmtId="164" fontId="8" fillId="0" borderId="39" xfId="0" applyNumberFormat="1" applyFont="1" applyBorder="1" applyAlignment="1">
      <alignment vertical="bottom"/>
      <protection locked="0" hidden="0"/>
    </xf>
    <xf numFmtId="164" fontId="6" fillId="0" borderId="40" xfId="0" applyNumberFormat="1" applyFont="1" applyBorder="1" applyAlignment="1">
      <alignment vertical="bottom"/>
    </xf>
    <xf numFmtId="0" fontId="6" fillId="5" borderId="17" xfId="0" applyFont="1" applyFill="1" applyBorder="1" applyAlignment="1">
      <alignment horizontal="left" vertical="bottom"/>
      <protection locked="0" hidden="0"/>
    </xf>
    <xf numFmtId="164" fontId="6" fillId="5" borderId="26" xfId="0" applyNumberFormat="1" applyFont="1" applyFill="1" applyBorder="1" applyAlignment="1">
      <alignment vertical="top" wrapText="1"/>
    </xf>
    <xf numFmtId="164" fontId="6" fillId="5" borderId="41" xfId="0" applyNumberFormat="1" applyFont="1" applyFill="1" applyBorder="1" applyAlignment="1">
      <alignment vertical="bottom"/>
    </xf>
    <xf numFmtId="0" fontId="6" fillId="0" borderId="18" xfId="0" applyFont="1" applyBorder="1" applyAlignment="1">
      <alignment horizontal="left" vertical="top" wrapText="1"/>
      <protection locked="0" hidden="0"/>
    </xf>
    <xf numFmtId="164" fontId="6" fillId="4" borderId="42" xfId="0" applyNumberFormat="1" applyFont="1" applyFill="1" applyBorder="1" applyAlignment="1">
      <alignment vertical="top" wrapText="1"/>
    </xf>
    <xf numFmtId="164" fontId="6" fillId="0" borderId="34" xfId="0" applyNumberFormat="1" applyFont="1" applyBorder="1" applyAlignment="1">
      <alignment vertical="bottom"/>
    </xf>
    <xf numFmtId="0" fontId="8" fillId="0" borderId="43" xfId="0" applyFont="1" applyBorder="1" applyAlignment="1">
      <alignment horizontal="left" vertical="bottom"/>
      <protection locked="0" hidden="0"/>
    </xf>
    <xf numFmtId="164" fontId="8" fillId="0" borderId="13" xfId="0" applyNumberFormat="1" applyFont="1" applyBorder="1" applyAlignment="1">
      <alignment vertical="bottom"/>
      <protection locked="0" hidden="0"/>
    </xf>
    <xf numFmtId="164" fontId="8" fillId="0" borderId="13" xfId="0" applyNumberFormat="1" applyFont="1" applyBorder="1" applyAlignment="1">
      <alignment vertical="top" wrapText="1"/>
      <protection locked="0" hidden="0"/>
    </xf>
    <xf numFmtId="164" fontId="6" fillId="0" borderId="13" xfId="0" applyNumberFormat="1" applyFont="1" applyBorder="1" applyAlignment="1">
      <alignment vertical="bottom"/>
      <protection locked="0" hidden="0"/>
    </xf>
    <xf numFmtId="0" fontId="6" fillId="0" borderId="24" xfId="0" applyFont="1" applyBorder="1" applyAlignment="1">
      <alignment vertical="bottom"/>
      <protection locked="0" hidden="0"/>
    </xf>
    <xf numFmtId="164" fontId="6" fillId="4" borderId="44" xfId="0" applyNumberFormat="1" applyFont="1" applyFill="1" applyBorder="1" applyAlignment="1">
      <alignment vertical="top" wrapText="1"/>
    </xf>
    <xf numFmtId="164" fontId="6" fillId="4" borderId="41" xfId="0" applyNumberFormat="1" applyFont="1" applyFill="1" applyBorder="1" applyAlignment="1">
      <alignment vertical="bottom"/>
    </xf>
    <xf numFmtId="0" fontId="6" fillId="0" borderId="18" xfId="0" applyFont="1" applyBorder="1" applyAlignment="1">
      <alignment horizontal="center" vertical="bottom"/>
      <protection locked="0" hidden="0"/>
    </xf>
    <xf numFmtId="0" fontId="8" fillId="0" borderId="38" xfId="0" applyFont="1" applyBorder="1" applyAlignment="1">
      <alignment horizontal="left" vertical="top" wrapText="1"/>
      <protection locked="0" hidden="0"/>
    </xf>
    <xf numFmtId="0" fontId="8" fillId="0" borderId="1" xfId="0" applyFont="1" applyBorder="1" applyAlignment="1">
      <alignment horizontal="left" vertical="top" wrapText="1"/>
      <protection locked="0" hidden="0"/>
    </xf>
    <xf numFmtId="164" fontId="8" fillId="0" borderId="39" xfId="0" applyNumberFormat="1" applyFont="1" applyBorder="1" applyAlignment="1">
      <alignment vertical="top" wrapText="1"/>
      <protection locked="0" hidden="0"/>
    </xf>
    <xf numFmtId="164" fontId="6" fillId="4" borderId="3" xfId="0" applyNumberFormat="1" applyFont="1" applyFill="1" applyBorder="1" applyAlignment="1">
      <alignment vertical="bottom"/>
    </xf>
    <xf numFmtId="164" fontId="6" fillId="4" borderId="45" xfId="0" applyNumberFormat="1" applyFont="1" applyFill="1" applyBorder="1" applyAlignment="1">
      <alignment vertical="bottom"/>
    </xf>
    <xf numFmtId="0" fontId="6" fillId="6" borderId="6" xfId="0" applyFont="1" applyFill="1" applyBorder="1" applyAlignment="1">
      <alignment horizontal="left" vertical="bottom"/>
      <protection locked="0" hidden="0"/>
    </xf>
    <xf numFmtId="164" fontId="6" fillId="6" borderId="26" xfId="0" applyNumberFormat="1" applyFont="1" applyFill="1" applyBorder="1" applyAlignment="1">
      <alignment vertical="bottom"/>
    </xf>
    <xf numFmtId="0" fontId="6" fillId="7" borderId="6" xfId="0" applyFont="1" applyFill="1" applyBorder="1" applyAlignment="1">
      <alignment vertical="bottom"/>
      <protection locked="0" hidden="0"/>
    </xf>
    <xf numFmtId="164" fontId="6" fillId="7" borderId="41" xfId="0" applyNumberFormat="1" applyFont="1" applyFill="1" applyBorder="1" applyAlignment="1">
      <alignment vertical="bottom"/>
      <protection locked="0" hidden="0"/>
    </xf>
    <xf numFmtId="164" fontId="6" fillId="7" borderId="41" xfId="0" applyNumberFormat="1" applyFont="1" applyFill="1" applyBorder="1" applyAlignment="1">
      <alignment vertical="bottom"/>
    </xf>
    <xf numFmtId="0" fontId="16" fillId="8" borderId="1" xfId="0" applyFont="1" applyFill="1" applyBorder="1" applyAlignment="1">
      <alignment horizontal="left" vertical="top"/>
      <protection locked="0" hidden="0"/>
    </xf>
    <xf numFmtId="0" fontId="10" fillId="8" borderId="2" xfId="0" applyFont="1" applyFill="1" applyBorder="1" applyAlignment="1">
      <alignment vertical="bottom"/>
    </xf>
    <xf numFmtId="0" fontId="7" fillId="8" borderId="3" xfId="0" applyFont="1" applyFill="1" applyBorder="1" applyAlignment="1">
      <alignment vertical="bottom"/>
    </xf>
    <xf numFmtId="0" fontId="10" fillId="0" borderId="4" xfId="0" applyFont="1" applyBorder="1" applyAlignment="1">
      <alignment vertical="bottom"/>
      <protection locked="0" hidden="0"/>
    </xf>
    <xf numFmtId="164" fontId="17" fillId="0" borderId="0" xfId="0" applyNumberFormat="1" applyFont="1" applyBorder="1" applyAlignment="1">
      <alignment vertical="bottom"/>
      <protection locked="0" hidden="0"/>
    </xf>
    <xf numFmtId="164" fontId="18" fillId="0" borderId="5" xfId="0" applyNumberFormat="1" applyFont="1" applyBorder="1" applyAlignment="1">
      <alignment vertical="bottom"/>
      <protection locked="0" hidden="0"/>
    </xf>
    <xf numFmtId="164" fontId="10" fillId="0" borderId="0" xfId="0" applyNumberFormat="1" applyFont="1" applyBorder="1" applyAlignment="1">
      <alignment vertical="bottom"/>
      <protection locked="0" hidden="0"/>
    </xf>
    <xf numFmtId="164" fontId="7" fillId="0" borderId="5" xfId="0" applyNumberFormat="1" applyFont="1" applyBorder="1" applyAlignment="1">
      <alignment vertical="bottom"/>
      <protection locked="0" hidden="0"/>
    </xf>
    <xf numFmtId="0" fontId="8" fillId="0" borderId="4" xfId="0" applyFont="1" applyBorder="1" applyAlignment="1">
      <alignment vertical="bottom"/>
      <protection locked="0" hidden="0"/>
    </xf>
    <xf numFmtId="164" fontId="8" fillId="0" borderId="0" xfId="0" applyNumberFormat="1" applyFont="1" applyBorder="1" applyAlignment="1">
      <alignment vertical="bottom"/>
      <protection locked="0" hidden="0"/>
    </xf>
    <xf numFmtId="164" fontId="6" fillId="0" borderId="5" xfId="0" applyNumberFormat="1" applyFont="1" applyBorder="1" applyAlignment="1">
      <alignment vertical="bottom"/>
      <protection locked="0" hidden="0"/>
    </xf>
    <xf numFmtId="0" fontId="19" fillId="0" borderId="4" xfId="0" applyFont="1" applyBorder="1" applyAlignment="1">
      <alignment vertical="bottom"/>
      <protection locked="0" hidden="0"/>
    </xf>
    <xf numFmtId="164" fontId="8" fillId="0" borderId="0" xfId="1" applyNumberFormat="1" applyFont="1" applyBorder="1" applyAlignment="1">
      <alignment vertical="bottom"/>
      <protection locked="0" hidden="0"/>
    </xf>
    <xf numFmtId="164" fontId="6" fillId="0" borderId="5" xfId="1" applyNumberFormat="1" applyFont="1" applyBorder="1" applyAlignment="1">
      <alignment vertical="bottom"/>
      <protection locked="0" hidden="0"/>
    </xf>
    <xf numFmtId="164" fontId="20" fillId="0" borderId="5" xfId="1" applyNumberFormat="1" applyFont="1" applyBorder="1" applyAlignment="1">
      <alignment vertical="bottom"/>
      <protection locked="0" hidden="0"/>
    </xf>
    <xf numFmtId="0" fontId="21" fillId="0" borderId="4" xfId="0" applyFont="1" applyBorder="1" applyAlignment="1">
      <alignment vertical="bottom"/>
      <protection locked="0" hidden="0"/>
    </xf>
    <xf numFmtId="164" fontId="19" fillId="0" borderId="0" xfId="1" applyNumberFormat="1" applyFont="1" applyBorder="1" applyAlignment="1">
      <alignment vertical="bottom"/>
      <protection locked="0" hidden="0"/>
    </xf>
    <xf numFmtId="164" fontId="1" fillId="0" borderId="0" xfId="0" applyNumberFormat="1" applyFont="1" applyBorder="1" applyAlignment="1">
      <alignment vertical="bottom"/>
      <protection locked="0" hidden="0"/>
    </xf>
    <xf numFmtId="164" fontId="21" fillId="0" borderId="0" xfId="1" applyNumberFormat="1" applyFont="1" applyBorder="1" applyAlignment="1">
      <alignment vertical="bottom"/>
      <protection locked="0" hidden="0"/>
    </xf>
    <xf numFmtId="49" fontId="21" fillId="0" borderId="0" xfId="1" applyNumberFormat="1" applyFont="1" applyBorder="1" applyAlignment="1">
      <alignment vertical="bottom"/>
      <protection locked="0" hidden="0"/>
    </xf>
    <xf numFmtId="0" fontId="22" fillId="0" borderId="6" xfId="0" applyFont="1" applyBorder="1" applyAlignment="1">
      <alignment vertical="bottom"/>
      <protection locked="0" hidden="0"/>
    </xf>
    <xf numFmtId="164" fontId="8" fillId="0" borderId="7" xfId="0" applyNumberFormat="1" applyFont="1" applyBorder="1" applyAlignment="1">
      <alignment vertical="bottom"/>
      <protection locked="0" hidden="0"/>
    </xf>
    <xf numFmtId="164" fontId="6" fillId="0" borderId="8" xfId="0" applyNumberFormat="1" applyFont="1" applyBorder="1" applyAlignment="1">
      <alignment vertical="bottom"/>
      <protection locked="0" hidden="0"/>
    </xf>
  </cellXfs>
  <cellStyles count="2">
    <cellStyle name="常规" xfId="0" builtinId="0"/>
    <cellStyle name="千位分隔" xfId="1" builtinId="3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typeface="ＭＳ Ｐゴシック" script="Jpan"/>
        <a:font typeface="맑은 고딕" script="Hang"/>
        <a:font typeface="宋体" script="Hans"/>
        <a:font typeface="新細明體" script="Hant"/>
        <a:font typeface="Times New Roman" script="Arab"/>
        <a:font typeface="Times New Roman" script="Hebr"/>
        <a:font typeface="Tahoma" script="Thai"/>
        <a:font typeface="Nyala" script="Ethi"/>
        <a:font typeface="Vrinda" script="Beng"/>
        <a:font typeface="Shruti" script="Gujr"/>
        <a:font typeface="MoolBoran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Times New Roman" script="Viet"/>
        <a:font typeface="Microsoft Uighur" script="Uigh"/>
        <a:font typeface="Sylfaen" script="Geor"/>
      </a:majorFont>
      <a:minorFont>
        <a:latin typeface="Calibri"/>
        <a:ea typeface=""/>
        <a:cs typeface=""/>
        <a:font typeface="ＭＳ Ｐゴシック" script="Jpan"/>
        <a:font typeface="맑은 고딕" script="Hang"/>
        <a:font typeface="宋体" script="Hans"/>
        <a:font typeface="新細明體" script="Hant"/>
        <a:font typeface="Arial" script="Arab"/>
        <a:font typeface="Arial" script="Hebr"/>
        <a:font typeface="Tahoma" script="Thai"/>
        <a:font typeface="Nyala" script="Ethi"/>
        <a:font typeface="Vrinda" script="Beng"/>
        <a:font typeface="Shruti" script="Gujr"/>
        <a:font typeface="DaunPenh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Arial" script="Viet"/>
        <a:font typeface="Microsoft Uighur" script="Uigh"/>
        <a:font typeface="Sylfaen" script="Geo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I337"/>
  <sheetViews>
    <sheetView tabSelected="1" workbookViewId="0" topLeftCell="A287">
      <selection activeCell="A337" sqref="A304:A337"/>
    </sheetView>
  </sheetViews>
  <sheetFormatPr defaultRowHeight="15.0"/>
  <cols>
    <col min="1" max="1" customWidth="1" width="46.85547" style="1"/>
    <col min="2" max="2" customWidth="1" width="17.0" style="2"/>
    <col min="3" max="3" customWidth="1" width="17.0" style="2"/>
    <col min="4" max="4" customWidth="1" width="23.0" style="3"/>
    <col min="6" max="6" customWidth="1" width="18.285156" style="0"/>
    <col min="7" max="7" customWidth="1" width="15.425781" style="0"/>
    <col min="257" max="16384" width="9" style="0" hidden="0"/>
  </cols>
  <sheetData>
    <row r="1" spans="8:8" ht="15.75">
      <c r="C1" s="2" t="s">
        <v>234</v>
      </c>
    </row>
    <row r="2" spans="8:8" ht="19.5">
      <c r="A2" s="4" t="s">
        <v>0</v>
      </c>
      <c r="B2" s="5"/>
      <c r="C2" s="5"/>
      <c r="D2" s="6"/>
    </row>
    <row r="3" spans="8:8" ht="19.5">
      <c r="A3" s="7" t="s">
        <v>1</v>
      </c>
      <c r="B3" s="8"/>
      <c r="C3" s="8"/>
      <c r="D3" s="9"/>
    </row>
    <row r="4" spans="8:8" ht="15.75" customHeight="1">
      <c r="A4" s="10" t="s">
        <v>238</v>
      </c>
      <c r="B4" s="11"/>
      <c r="C4" s="11"/>
      <c r="D4" s="12"/>
      <c r="E4" s="13"/>
      <c r="F4" s="13"/>
      <c r="G4" s="13"/>
      <c r="H4" s="13"/>
    </row>
    <row r="5" spans="8:8" ht="17.25">
      <c r="A5" s="14" t="s">
        <v>237</v>
      </c>
      <c r="B5" s="15"/>
      <c r="C5" s="15"/>
      <c r="D5" s="16"/>
    </row>
    <row r="6" spans="8:8" ht="17.25">
      <c r="A6" s="17" t="s">
        <v>2</v>
      </c>
      <c r="B6" s="18" t="s">
        <v>232</v>
      </c>
      <c r="C6" s="18" t="s">
        <v>235</v>
      </c>
      <c r="D6" s="19" t="s">
        <v>236</v>
      </c>
    </row>
    <row r="7" spans="8:8" ht="16.5">
      <c r="A7" s="20" t="s">
        <v>3</v>
      </c>
      <c r="B7" s="21">
        <v>60527.54</v>
      </c>
      <c r="C7" s="22">
        <v>164986.98</v>
      </c>
      <c r="D7" s="23">
        <f>B7</f>
        <v>60527.54</v>
      </c>
    </row>
    <row r="8" spans="8:8" ht="15.0" customHeight="1">
      <c r="A8" s="24" t="s">
        <v>4</v>
      </c>
      <c r="B8" s="25"/>
      <c r="C8" s="26"/>
      <c r="D8" s="27">
        <f>SUM(B8:B8)</f>
        <v>0.0</v>
      </c>
    </row>
    <row r="9" spans="8:8" ht="16.5">
      <c r="A9" s="28" t="s">
        <v>5</v>
      </c>
      <c r="B9" s="22">
        <v>164986.98</v>
      </c>
      <c r="C9" s="29">
        <v>265400.23</v>
      </c>
      <c r="D9" s="23">
        <f>C9</f>
        <v>265400.23</v>
      </c>
    </row>
    <row r="10" spans="8:8" ht="15.0" customHeight="1">
      <c r="A10" s="30" t="s">
        <v>6</v>
      </c>
      <c r="B10" s="31"/>
      <c r="C10" s="32"/>
      <c r="D10" s="27">
        <f>SUM(B10:B10)</f>
        <v>0.0</v>
      </c>
    </row>
    <row r="11" spans="8:8" ht="16.5">
      <c r="A11" s="33"/>
      <c r="B11" s="34"/>
      <c r="C11" s="34">
        <v>0.0</v>
      </c>
      <c r="D11" s="35"/>
    </row>
    <row r="12" spans="8:8" ht="16.5">
      <c r="A12" s="36" t="s">
        <v>7</v>
      </c>
      <c r="B12" s="31"/>
      <c r="C12" s="31"/>
      <c r="D12" s="37"/>
    </row>
    <row r="13" spans="8:8" ht="16.5">
      <c r="A13" s="38" t="s">
        <v>8</v>
      </c>
      <c r="B13" s="31"/>
      <c r="C13" s="31"/>
      <c r="D13" s="37"/>
    </row>
    <row r="14" spans="8:8" ht="16.5">
      <c r="A14" s="39" t="s">
        <v>9</v>
      </c>
      <c r="B14" s="31">
        <v>3671132.77</v>
      </c>
      <c r="C14" s="32">
        <v>4954221.87</v>
      </c>
      <c r="D14" s="27">
        <f>SUM(B14:C14)</f>
        <v>8625354.64</v>
      </c>
    </row>
    <row r="15" spans="8:8" ht="16.5">
      <c r="A15" s="39" t="s">
        <v>10</v>
      </c>
      <c r="B15" s="31"/>
      <c r="C15" s="32"/>
      <c r="D15" s="27">
        <f t="shared" si="0" ref="D15:D17">SUM(B15:C15)</f>
        <v>0.0</v>
      </c>
    </row>
    <row r="16" spans="8:8" ht="16.5">
      <c r="A16" s="39" t="s">
        <v>11</v>
      </c>
      <c r="B16" s="31"/>
      <c r="C16" s="32"/>
      <c r="D16" s="27">
        <f t="shared" si="0"/>
        <v>0.0</v>
      </c>
    </row>
    <row r="17" spans="8:8" ht="17.25">
      <c r="A17" s="40" t="s">
        <v>12</v>
      </c>
      <c r="B17" s="41">
        <v>1817433.45</v>
      </c>
      <c r="C17" s="42">
        <v>1601968.21</v>
      </c>
      <c r="D17" s="27">
        <f t="shared" si="0"/>
        <v>3419401.66</v>
      </c>
    </row>
    <row r="18" spans="8:8" ht="17.25">
      <c r="A18" s="43" t="s">
        <v>13</v>
      </c>
      <c r="B18" s="44">
        <f>SUM(B14:B17)</f>
        <v>5488566.22</v>
      </c>
      <c r="C18" s="44">
        <f>SUM(C14:C17)</f>
        <v>6556190.08</v>
      </c>
      <c r="D18" s="45">
        <f>SUM(B18:C18)</f>
        <v>1.20447563E7</v>
      </c>
    </row>
    <row r="19" spans="8:8" ht="16.5">
      <c r="A19" s="46"/>
      <c r="B19" s="32"/>
      <c r="C19" s="32"/>
      <c r="D19" s="47"/>
    </row>
    <row r="20" spans="8:8" ht="16.5">
      <c r="A20" s="48" t="s">
        <v>14</v>
      </c>
      <c r="B20" s="31">
        <v>515771.95</v>
      </c>
      <c r="C20" s="32">
        <v>132365.67</v>
      </c>
      <c r="D20" s="27">
        <f>SUM(B20:C20)</f>
        <v>648137.62</v>
      </c>
      <c r="F20" s="49"/>
      <c r="G20" s="49"/>
    </row>
    <row r="21" spans="8:8" ht="16.5">
      <c r="A21" s="48" t="s">
        <v>15</v>
      </c>
      <c r="B21" s="31">
        <v>711929.71</v>
      </c>
      <c r="C21" s="32">
        <v>1009678.35</v>
      </c>
      <c r="D21" s="27">
        <f t="shared" si="1" ref="D21:D31">SUM(B21:C21)</f>
        <v>1721608.06</v>
      </c>
    </row>
    <row r="22" spans="8:8" ht="16.5">
      <c r="A22" s="48" t="s">
        <v>16</v>
      </c>
      <c r="B22" s="31">
        <v>0.0</v>
      </c>
      <c r="C22" s="32"/>
      <c r="D22" s="27">
        <f t="shared" si="1"/>
        <v>0.0</v>
      </c>
    </row>
    <row r="23" spans="8:8" ht="16.5">
      <c r="A23" s="48" t="s">
        <v>17</v>
      </c>
      <c r="B23" s="31">
        <v>0.0</v>
      </c>
      <c r="C23" s="32"/>
      <c r="D23" s="27">
        <f t="shared" si="1"/>
        <v>0.0</v>
      </c>
    </row>
    <row r="24" spans="8:8" ht="16.5">
      <c r="A24" s="48" t="s">
        <v>18</v>
      </c>
      <c r="B24" s="31">
        <v>347120.54</v>
      </c>
      <c r="C24" s="32">
        <v>234020.0</v>
      </c>
      <c r="D24" s="27">
        <f t="shared" si="1"/>
        <v>581140.54</v>
      </c>
    </row>
    <row r="25" spans="8:8" ht="16.5">
      <c r="A25" s="48" t="s">
        <v>19</v>
      </c>
      <c r="B25" s="31">
        <v>0.0</v>
      </c>
      <c r="C25" s="32"/>
      <c r="D25" s="27">
        <f t="shared" si="1"/>
        <v>0.0</v>
      </c>
    </row>
    <row r="26" spans="8:8" ht="16.5">
      <c r="A26" s="48" t="s">
        <v>20</v>
      </c>
      <c r="B26" s="31">
        <v>0.0</v>
      </c>
      <c r="C26" s="32"/>
      <c r="D26" s="27">
        <f t="shared" si="1"/>
        <v>0.0</v>
      </c>
    </row>
    <row r="27" spans="8:8" ht="16.5">
      <c r="A27" s="48" t="s">
        <v>21</v>
      </c>
      <c r="B27" s="31"/>
      <c r="C27" s="32"/>
      <c r="D27" s="27">
        <f t="shared" si="1"/>
        <v>0.0</v>
      </c>
    </row>
    <row r="28" spans="8:8" ht="16.5">
      <c r="A28" s="48" t="s">
        <v>22</v>
      </c>
      <c r="B28" s="31">
        <v>0.0</v>
      </c>
      <c r="C28" s="32"/>
      <c r="D28" s="27">
        <f t="shared" si="1"/>
        <v>0.0</v>
      </c>
    </row>
    <row r="29" spans="8:8" ht="16.5">
      <c r="A29" s="48" t="s">
        <v>23</v>
      </c>
      <c r="B29" s="31">
        <v>38500.0</v>
      </c>
      <c r="C29" s="32">
        <v>332990.21</v>
      </c>
      <c r="D29" s="27">
        <f t="shared" si="1"/>
        <v>371490.21</v>
      </c>
    </row>
    <row r="30" spans="8:8" ht="16.5">
      <c r="A30" s="48" t="s">
        <v>24</v>
      </c>
      <c r="B30" s="31"/>
      <c r="C30" s="32"/>
      <c r="D30" s="27">
        <f t="shared" si="1"/>
        <v>0.0</v>
      </c>
    </row>
    <row r="31" spans="8:8" ht="17.25">
      <c r="A31" s="50" t="s">
        <v>25</v>
      </c>
      <c r="B31" s="41">
        <v>474516.0</v>
      </c>
      <c r="C31" s="42">
        <v>765981.76</v>
      </c>
      <c r="D31" s="27">
        <f t="shared" si="1"/>
        <v>1240497.76</v>
      </c>
    </row>
    <row r="32" spans="8:8" ht="17.25">
      <c r="A32" s="43" t="s">
        <v>26</v>
      </c>
      <c r="B32" s="51">
        <f>SUM(B19:B31)</f>
        <v>2087838.2</v>
      </c>
      <c r="C32" s="51">
        <f>SUM(C19:C31)</f>
        <v>2475035.99</v>
      </c>
      <c r="D32" s="52">
        <f t="shared" si="2" ref="D32">SUM(B32:B32)</f>
        <v>2087838.2</v>
      </c>
    </row>
    <row r="33" spans="8:8" ht="16.5">
      <c r="A33" s="46" t="s">
        <v>27</v>
      </c>
      <c r="B33" s="32"/>
      <c r="C33" s="32"/>
      <c r="D33" s="27">
        <f>SUM(B33:C33)</f>
        <v>0.0</v>
      </c>
    </row>
    <row r="34" spans="8:8" ht="16.5">
      <c r="A34" s="53" t="s">
        <v>28</v>
      </c>
      <c r="B34" s="31"/>
      <c r="C34" s="32"/>
      <c r="D34" s="47"/>
    </row>
    <row r="35" spans="8:8" ht="16.5">
      <c r="A35" s="48" t="s">
        <v>29</v>
      </c>
      <c r="B35" s="31"/>
      <c r="C35" s="32"/>
      <c r="D35" s="27">
        <f>SUM(B35:C35)</f>
        <v>0.0</v>
      </c>
    </row>
    <row r="36" spans="8:8" ht="16.5">
      <c r="A36" s="38" t="s">
        <v>30</v>
      </c>
      <c r="B36" s="31"/>
      <c r="C36" s="32"/>
      <c r="D36" s="47"/>
    </row>
    <row r="37" spans="8:8" ht="16.5">
      <c r="A37" s="54" t="s">
        <v>31</v>
      </c>
      <c r="B37" s="31">
        <v>3.848460169E8</v>
      </c>
      <c r="C37" s="32">
        <v>5.4699387377E8</v>
      </c>
      <c r="D37" s="27">
        <f t="shared" si="3" ref="D37:D65">SUM(B37:C37)</f>
        <v>9.3183989067E8</v>
      </c>
    </row>
    <row r="38" spans="8:8" ht="16.5">
      <c r="A38" s="54" t="s">
        <v>32</v>
      </c>
      <c r="B38" s="31">
        <v>7.3443696285E8</v>
      </c>
      <c r="C38" s="32">
        <v>7.1623914826E8</v>
      </c>
      <c r="D38" s="27">
        <f t="shared" si="3"/>
        <v>1.4506761111100001E9</v>
      </c>
    </row>
    <row r="39" spans="8:8" ht="16.5">
      <c r="A39" s="55" t="s">
        <v>33</v>
      </c>
      <c r="B39" s="56">
        <v>3.395750613E7</v>
      </c>
      <c r="C39" s="57">
        <v>3.541523882E7</v>
      </c>
      <c r="D39" s="27">
        <f t="shared" si="3"/>
        <v>6.937274495E7</v>
      </c>
    </row>
    <row r="40" spans="8:8" ht="16.5">
      <c r="A40" s="54" t="s">
        <v>34</v>
      </c>
      <c r="B40" s="31">
        <v>4.112194501E7</v>
      </c>
      <c r="C40" s="32"/>
      <c r="D40" s="27">
        <f t="shared" si="3"/>
        <v>4.112194501E7</v>
      </c>
    </row>
    <row r="41" spans="8:8" ht="16.5">
      <c r="A41" s="58" t="s">
        <v>35</v>
      </c>
      <c r="B41" s="31"/>
      <c r="C41" s="32"/>
      <c r="D41" s="27">
        <f t="shared" si="3"/>
        <v>0.0</v>
      </c>
    </row>
    <row r="42" spans="8:8" ht="17.25">
      <c r="A42" s="59" t="s">
        <v>36</v>
      </c>
      <c r="B42" s="41">
        <v>1.671408776E7</v>
      </c>
      <c r="C42" s="42">
        <v>1.7573348619999997E7</v>
      </c>
      <c r="D42" s="60">
        <f t="shared" si="3"/>
        <v>3.4287436379999995E7</v>
      </c>
    </row>
    <row r="43" spans="8:8" ht="16.5">
      <c r="A43" s="61" t="s">
        <v>37</v>
      </c>
      <c r="B43" s="62"/>
      <c r="C43" s="62"/>
      <c r="D43" s="63">
        <f t="shared" si="3"/>
        <v>0.0</v>
      </c>
    </row>
    <row r="44" spans="8:8" ht="16.5">
      <c r="A44" s="58" t="s">
        <v>38</v>
      </c>
      <c r="B44" s="31"/>
      <c r="C44" s="32"/>
      <c r="D44" s="27">
        <f t="shared" si="3"/>
        <v>0.0</v>
      </c>
    </row>
    <row r="45" spans="8:8" ht="16.5">
      <c r="A45" s="54" t="s">
        <v>39</v>
      </c>
      <c r="B45" s="31">
        <v>1.2549661664999999E8</v>
      </c>
      <c r="C45" s="32">
        <v>3.8784413480000004E7</v>
      </c>
      <c r="D45" s="27">
        <f t="shared" si="3"/>
        <v>1.6428103013E8</v>
      </c>
    </row>
    <row r="46" spans="8:8" ht="16.5">
      <c r="A46" s="58" t="s">
        <v>40</v>
      </c>
      <c r="B46" s="31">
        <v>5671680.03</v>
      </c>
      <c r="C46" s="32"/>
      <c r="D46" s="27">
        <f t="shared" si="3"/>
        <v>5671680.03</v>
      </c>
    </row>
    <row r="47" spans="8:8" ht="16.5">
      <c r="A47" s="64" t="s">
        <v>41</v>
      </c>
      <c r="B47" s="56"/>
      <c r="C47" s="57"/>
      <c r="D47" s="27">
        <f t="shared" si="3"/>
        <v>0.0</v>
      </c>
    </row>
    <row r="48" spans="8:8" ht="16.5">
      <c r="A48" s="65" t="s">
        <v>42</v>
      </c>
      <c r="B48" s="31"/>
      <c r="C48" s="32"/>
      <c r="D48" s="27">
        <f t="shared" si="3"/>
        <v>0.0</v>
      </c>
    </row>
    <row r="49" spans="8:8" ht="16.5">
      <c r="A49" s="66" t="s">
        <v>43</v>
      </c>
      <c r="B49" s="31"/>
      <c r="C49" s="32"/>
      <c r="D49" s="27">
        <f t="shared" si="3"/>
        <v>0.0</v>
      </c>
    </row>
    <row r="50" spans="8:8" ht="16.5">
      <c r="A50" s="66" t="s">
        <v>44</v>
      </c>
      <c r="B50" s="31"/>
      <c r="C50" s="32"/>
      <c r="D50" s="27">
        <f t="shared" si="3"/>
        <v>0.0</v>
      </c>
    </row>
    <row r="51" spans="8:8" ht="16.5">
      <c r="A51" s="66" t="s">
        <v>45</v>
      </c>
      <c r="B51" s="31"/>
      <c r="C51" s="32"/>
      <c r="D51" s="27">
        <f t="shared" si="3"/>
        <v>0.0</v>
      </c>
    </row>
    <row r="52" spans="8:8" ht="16.5">
      <c r="A52" s="66" t="s">
        <v>46</v>
      </c>
      <c r="B52" s="31"/>
      <c r="C52" s="32"/>
      <c r="D52" s="27">
        <f t="shared" si="3"/>
        <v>0.0</v>
      </c>
    </row>
    <row r="53" spans="8:8" ht="16.5">
      <c r="A53" s="66" t="s">
        <v>47</v>
      </c>
      <c r="B53" s="31"/>
      <c r="C53" s="32"/>
      <c r="D53" s="27">
        <f t="shared" si="3"/>
        <v>0.0</v>
      </c>
    </row>
    <row r="54" spans="8:8" ht="16.5">
      <c r="A54" s="66" t="s">
        <v>48</v>
      </c>
      <c r="B54" s="31"/>
      <c r="C54" s="32"/>
      <c r="D54" s="27">
        <f t="shared" si="3"/>
        <v>0.0</v>
      </c>
    </row>
    <row r="55" spans="8:8" ht="16.5">
      <c r="A55" s="65" t="s">
        <v>49</v>
      </c>
      <c r="B55" s="31"/>
      <c r="C55" s="32"/>
      <c r="D55" s="27">
        <f t="shared" si="3"/>
        <v>0.0</v>
      </c>
    </row>
    <row r="56" spans="8:8" ht="16.5">
      <c r="A56" s="65" t="s">
        <v>50</v>
      </c>
      <c r="B56" s="31"/>
      <c r="C56" s="32"/>
      <c r="D56" s="27">
        <f t="shared" si="3"/>
        <v>0.0</v>
      </c>
    </row>
    <row r="57" spans="8:8" ht="16.5">
      <c r="A57" s="67" t="s">
        <v>51</v>
      </c>
      <c r="B57" s="31"/>
      <c r="C57" s="32"/>
      <c r="D57" s="27">
        <f t="shared" si="3"/>
        <v>0.0</v>
      </c>
    </row>
    <row r="58" spans="8:8" ht="16.5">
      <c r="A58" s="67" t="s">
        <v>52</v>
      </c>
      <c r="B58" s="31"/>
      <c r="C58" s="32"/>
      <c r="D58" s="27">
        <f t="shared" si="3"/>
        <v>0.0</v>
      </c>
    </row>
    <row r="59" spans="8:8" ht="16.5">
      <c r="A59" s="67" t="s">
        <v>53</v>
      </c>
      <c r="B59" s="31"/>
      <c r="C59" s="32"/>
      <c r="D59" s="27">
        <f t="shared" si="3"/>
        <v>0.0</v>
      </c>
    </row>
    <row r="60" spans="8:8" ht="16.5">
      <c r="A60" s="67" t="s">
        <v>54</v>
      </c>
      <c r="B60" s="31"/>
      <c r="C60" s="32"/>
      <c r="D60" s="27">
        <f t="shared" si="3"/>
        <v>0.0</v>
      </c>
    </row>
    <row r="61" spans="8:8" ht="16.5">
      <c r="A61" s="68" t="s">
        <v>55</v>
      </c>
      <c r="B61" s="69"/>
      <c r="C61" s="70"/>
      <c r="D61" s="27">
        <f t="shared" si="3"/>
        <v>0.0</v>
      </c>
    </row>
    <row r="62" spans="8:8" ht="16.5">
      <c r="A62" s="71" t="s">
        <v>56</v>
      </c>
      <c r="B62" s="31"/>
      <c r="C62" s="32"/>
      <c r="D62" s="27">
        <f t="shared" si="3"/>
        <v>0.0</v>
      </c>
    </row>
    <row r="63" spans="8:8" ht="16.5">
      <c r="A63" s="65" t="s">
        <v>57</v>
      </c>
      <c r="B63" s="31"/>
      <c r="C63" s="32"/>
      <c r="D63" s="27">
        <f t="shared" si="3"/>
        <v>0.0</v>
      </c>
    </row>
    <row r="64" spans="8:8" ht="13.5" customHeight="1">
      <c r="A64" s="66" t="s">
        <v>58</v>
      </c>
      <c r="B64" s="31"/>
      <c r="C64" s="32"/>
      <c r="D64" s="27">
        <f t="shared" si="3"/>
        <v>0.0</v>
      </c>
    </row>
    <row r="65" spans="8:8" ht="17.25">
      <c r="A65" s="72" t="s">
        <v>59</v>
      </c>
      <c r="B65" s="73"/>
      <c r="C65" s="74"/>
      <c r="D65" s="75">
        <f t="shared" si="3"/>
        <v>0.0</v>
      </c>
    </row>
    <row r="66" spans="8:8" ht="17.25">
      <c r="A66" s="76" t="s">
        <v>60</v>
      </c>
      <c r="B66" s="77">
        <f>SUM(B18,B32,B37:B65)</f>
        <v>1.3498212197500002E9</v>
      </c>
      <c r="C66" s="52">
        <f>SUM(C18,C32,C37:C65)</f>
        <v>1.3640372490199997E9</v>
      </c>
      <c r="D66" s="78">
        <f>SUM(B66:C66)</f>
        <v>2.71385846877E9</v>
      </c>
    </row>
    <row r="67" spans="8:8" ht="33.0" customHeight="1">
      <c r="A67" s="79" t="s">
        <v>61</v>
      </c>
      <c r="B67" s="80"/>
      <c r="C67" s="80"/>
      <c r="D67" s="47"/>
    </row>
    <row r="68" spans="8:8" ht="16.5">
      <c r="A68" s="36" t="s">
        <v>62</v>
      </c>
      <c r="B68" s="81">
        <f>SUM(B70:B95)</f>
        <v>9.769912357400001E8</v>
      </c>
      <c r="C68" s="81">
        <f>SUM(C70:C95)</f>
        <v>7.982397208300002E8</v>
      </c>
      <c r="D68" s="82">
        <f>SUM(B68:C68)</f>
        <v>1.7752309565700002E9</v>
      </c>
    </row>
    <row r="69" spans="8:8" ht="16.5">
      <c r="A69" s="36" t="s">
        <v>63</v>
      </c>
      <c r="B69" s="31"/>
      <c r="C69" s="32"/>
      <c r="D69" s="47"/>
    </row>
    <row r="70" spans="8:8" ht="16.5">
      <c r="A70" s="83" t="s">
        <v>64</v>
      </c>
      <c r="B70" s="31">
        <v>2.0153437507E8</v>
      </c>
      <c r="C70" s="32">
        <v>2.192752938E8</v>
      </c>
      <c r="D70" s="27">
        <f>SUM(B70:C70)</f>
        <v>4.2080966887E8</v>
      </c>
    </row>
    <row r="71" spans="8:8" ht="16.5">
      <c r="A71" s="83" t="s">
        <v>65</v>
      </c>
      <c r="B71" s="31">
        <v>9.239279733E7</v>
      </c>
      <c r="C71" s="32">
        <v>6.350178198E7</v>
      </c>
      <c r="D71" s="27">
        <f t="shared" si="4" ref="D71:D74">SUM(B71:C71)</f>
        <v>1.5589457931E8</v>
      </c>
    </row>
    <row r="72" spans="8:8" ht="16.5">
      <c r="A72" s="83" t="s">
        <v>66</v>
      </c>
      <c r="B72" s="31">
        <v>3.6543056533E8</v>
      </c>
      <c r="C72" s="32">
        <v>2.862761451E8</v>
      </c>
      <c r="D72" s="27">
        <f t="shared" si="4"/>
        <v>6.517067104300001E8</v>
      </c>
    </row>
    <row r="73" spans="8:8" ht="16.5">
      <c r="A73" s="83" t="s">
        <v>67</v>
      </c>
      <c r="B73" s="31">
        <v>1.333333332E7</v>
      </c>
      <c r="C73" s="32">
        <v>1.299999999E7</v>
      </c>
      <c r="D73" s="27">
        <f t="shared" si="4"/>
        <v>2.6333333310000002E7</v>
      </c>
    </row>
    <row r="74" spans="8:8" ht="16.5">
      <c r="A74" s="83" t="s">
        <v>68</v>
      </c>
      <c r="B74" s="31">
        <v>1.646512345E7</v>
      </c>
      <c r="C74" s="32">
        <v>1.586743328E7</v>
      </c>
      <c r="D74" s="27">
        <f t="shared" si="4"/>
        <v>3.2332556729999997E7</v>
      </c>
    </row>
    <row r="75" spans="8:8" ht="16.5">
      <c r="A75" s="84" t="s">
        <v>69</v>
      </c>
      <c r="B75" s="31"/>
      <c r="C75" s="32"/>
      <c r="D75" s="27"/>
    </row>
    <row r="76" spans="8:8" ht="16.5">
      <c r="A76" s="83" t="s">
        <v>70</v>
      </c>
      <c r="B76" s="31">
        <v>1.443023401E7</v>
      </c>
      <c r="C76" s="32">
        <v>1.498067065E7</v>
      </c>
      <c r="D76" s="27">
        <f t="shared" si="5" ref="D76:D98">SUM(B76:C76)</f>
        <v>2.941090466E7</v>
      </c>
    </row>
    <row r="77" spans="8:8" ht="16.5">
      <c r="A77" s="85" t="s">
        <v>71</v>
      </c>
      <c r="B77" s="31">
        <v>5232099.87</v>
      </c>
      <c r="C77" s="32">
        <v>3876123.28</v>
      </c>
      <c r="D77" s="27">
        <f t="shared" si="5"/>
        <v>9108223.15</v>
      </c>
    </row>
    <row r="78" spans="8:8" ht="16.5">
      <c r="A78" s="85" t="s">
        <v>72</v>
      </c>
      <c r="B78" s="31">
        <v>6.309043428E7</v>
      </c>
      <c r="C78" s="32">
        <v>2.456309823E7</v>
      </c>
      <c r="D78" s="27">
        <f t="shared" si="5"/>
        <v>8.765353251E7</v>
      </c>
    </row>
    <row r="79" spans="8:8" ht="16.5">
      <c r="A79" s="85" t="s">
        <v>73</v>
      </c>
      <c r="B79" s="31">
        <v>3.456023012E7</v>
      </c>
      <c r="C79" s="32">
        <v>5708090.14</v>
      </c>
      <c r="D79" s="27">
        <f t="shared" si="5"/>
        <v>4.026832026E7</v>
      </c>
    </row>
    <row r="80" spans="8:8" ht="16.5">
      <c r="A80" s="85" t="s">
        <v>74</v>
      </c>
      <c r="B80" s="31">
        <v>9660000.0</v>
      </c>
      <c r="C80" s="32">
        <v>1657210.34</v>
      </c>
      <c r="D80" s="27">
        <f t="shared" si="5"/>
        <v>1.131721034E7</v>
      </c>
    </row>
    <row r="81" spans="8:8" ht="16.5">
      <c r="A81" s="85" t="s">
        <v>75</v>
      </c>
      <c r="B81" s="31">
        <v>2.925446815E7</v>
      </c>
      <c r="C81" s="32">
        <v>1.11654457E7</v>
      </c>
      <c r="D81" s="27">
        <f t="shared" si="5"/>
        <v>4.0419913849999994E7</v>
      </c>
    </row>
    <row r="82" spans="8:8" ht="16.5">
      <c r="A82" s="85" t="s">
        <v>76</v>
      </c>
      <c r="B82" s="31">
        <v>1.13435679E7</v>
      </c>
      <c r="C82" s="32">
        <v>1.04376569E7</v>
      </c>
      <c r="D82" s="27">
        <f t="shared" si="5"/>
        <v>2.17812248E7</v>
      </c>
    </row>
    <row r="83" spans="8:8" ht="16.5">
      <c r="A83" s="85" t="s">
        <v>77</v>
      </c>
      <c r="B83" s="31">
        <v>9800000.0</v>
      </c>
      <c r="C83" s="32">
        <v>340270.0</v>
      </c>
      <c r="D83" s="27">
        <f t="shared" si="5"/>
        <v>1.014027E7</v>
      </c>
    </row>
    <row r="84" spans="8:8" ht="17.25">
      <c r="A84" s="86" t="s">
        <v>78</v>
      </c>
      <c r="B84" s="41">
        <v>4.254311256E7</v>
      </c>
      <c r="C84" s="42">
        <v>1.743065798E7</v>
      </c>
      <c r="D84" s="60">
        <f t="shared" si="5"/>
        <v>5.997377054000001E7</v>
      </c>
    </row>
    <row r="85" spans="8:8" ht="16.5">
      <c r="A85" s="87" t="s">
        <v>79</v>
      </c>
      <c r="B85" s="62">
        <v>157890.89</v>
      </c>
      <c r="C85" s="62">
        <v>76989.98</v>
      </c>
      <c r="D85" s="63">
        <f t="shared" si="5"/>
        <v>234880.87</v>
      </c>
    </row>
    <row r="86" spans="8:8" ht="16.5">
      <c r="A86" s="83" t="s">
        <v>80</v>
      </c>
      <c r="B86" s="31"/>
      <c r="C86" s="32"/>
      <c r="D86" s="27">
        <f t="shared" si="5"/>
        <v>0.0</v>
      </c>
    </row>
    <row r="87" spans="8:8" ht="16.5">
      <c r="A87" s="85" t="s">
        <v>81</v>
      </c>
      <c r="B87" s="31">
        <v>1.839532572E7</v>
      </c>
      <c r="C87" s="32">
        <v>3.165670034E7</v>
      </c>
      <c r="D87" s="27">
        <f t="shared" si="5"/>
        <v>5.005202606E7</v>
      </c>
    </row>
    <row r="88" spans="8:8" ht="16.5">
      <c r="A88" s="48" t="s">
        <v>82</v>
      </c>
      <c r="B88" s="31"/>
      <c r="C88" s="32"/>
      <c r="D88" s="27">
        <f t="shared" si="5"/>
        <v>0.0</v>
      </c>
    </row>
    <row r="89" spans="8:8" ht="16.5">
      <c r="A89" s="48" t="s">
        <v>83</v>
      </c>
      <c r="B89" s="31"/>
      <c r="C89" s="32"/>
      <c r="D89" s="27">
        <f t="shared" si="5"/>
        <v>0.0</v>
      </c>
    </row>
    <row r="90" spans="8:8" ht="16.5">
      <c r="A90" s="48" t="s">
        <v>84</v>
      </c>
      <c r="B90" s="31">
        <v>2.68073342E7</v>
      </c>
      <c r="C90" s="32">
        <v>3.187698721E7</v>
      </c>
      <c r="D90" s="27">
        <f t="shared" si="5"/>
        <v>5.868432141E7</v>
      </c>
    </row>
    <row r="91" spans="8:8" ht="16.5">
      <c r="A91" s="48" t="s">
        <v>85</v>
      </c>
      <c r="B91" s="31"/>
      <c r="C91" s="32"/>
      <c r="D91" s="27">
        <f t="shared" si="5"/>
        <v>0.0</v>
      </c>
    </row>
    <row r="92" spans="8:8" ht="16.5">
      <c r="A92" s="36" t="s">
        <v>86</v>
      </c>
      <c r="B92" s="31"/>
      <c r="C92" s="32"/>
      <c r="D92" s="27">
        <f t="shared" si="5"/>
        <v>0.0</v>
      </c>
    </row>
    <row r="93" spans="8:8" ht="16.5">
      <c r="A93" s="48" t="s">
        <v>87</v>
      </c>
      <c r="B93" s="31">
        <v>2.256034354E7</v>
      </c>
      <c r="C93" s="32">
        <v>4.654916593E7</v>
      </c>
      <c r="D93" s="27">
        <f t="shared" si="5"/>
        <v>6.910950947E7</v>
      </c>
    </row>
    <row r="94" spans="8:8" ht="16.5">
      <c r="A94" s="48" t="s">
        <v>88</v>
      </c>
      <c r="B94" s="31"/>
      <c r="C94" s="32"/>
      <c r="D94" s="27">
        <f t="shared" si="5"/>
        <v>0.0</v>
      </c>
    </row>
    <row r="95" spans="8:8" ht="16.5">
      <c r="A95" s="48" t="s">
        <v>89</v>
      </c>
      <c r="B95" s="31"/>
      <c r="C95" s="32"/>
      <c r="D95" s="27">
        <f t="shared" si="5"/>
        <v>0.0</v>
      </c>
    </row>
    <row r="96" spans="8:8" ht="16.5">
      <c r="A96" s="36" t="s">
        <v>90</v>
      </c>
      <c r="B96" s="31"/>
      <c r="C96" s="32"/>
      <c r="D96" s="27">
        <f t="shared" si="5"/>
        <v>0.0</v>
      </c>
    </row>
    <row r="97" spans="8:8" ht="16.5">
      <c r="A97" s="88" t="s">
        <v>91</v>
      </c>
      <c r="B97" s="31"/>
      <c r="C97" s="32"/>
      <c r="D97" s="27">
        <f t="shared" si="5"/>
        <v>0.0</v>
      </c>
    </row>
    <row r="98" spans="8:8" ht="17.25">
      <c r="A98" s="89" t="s">
        <v>92</v>
      </c>
      <c r="B98" s="90"/>
      <c r="C98" s="91"/>
      <c r="D98" s="75">
        <f t="shared" si="5"/>
        <v>0.0</v>
      </c>
    </row>
    <row r="99" spans="8:8" ht="17.25">
      <c r="A99" s="92" t="s">
        <v>93</v>
      </c>
      <c r="B99" s="93">
        <f>SUM(B104:B122)</f>
        <v>3.4680966888000005E8</v>
      </c>
      <c r="C99" s="94">
        <f>SUM(C104:C122)</f>
        <v>4.7278064435E8</v>
      </c>
      <c r="D99" s="95">
        <f>SUM(B99:C99)</f>
        <v>8.1959031323E8</v>
      </c>
    </row>
    <row r="100" spans="8:8" ht="16.5">
      <c r="A100" s="96" t="s">
        <v>94</v>
      </c>
      <c r="B100" s="32"/>
      <c r="C100" s="32"/>
      <c r="D100" s="47"/>
    </row>
    <row r="101" spans="8:8" ht="16.5">
      <c r="A101" s="48" t="s">
        <v>95</v>
      </c>
      <c r="B101" s="31"/>
      <c r="C101" s="32"/>
      <c r="D101" s="47">
        <f>SUM(B101:C101)</f>
        <v>0.0</v>
      </c>
    </row>
    <row r="102" spans="8:8" ht="16.5">
      <c r="A102" s="48" t="s">
        <v>96</v>
      </c>
      <c r="B102" s="31"/>
      <c r="C102" s="32"/>
      <c r="D102" s="47">
        <f t="shared" si="6" ref="D102:D117">SUM(B102:C102)</f>
        <v>0.0</v>
      </c>
    </row>
    <row r="103" spans="8:8" ht="16.5">
      <c r="A103" s="96" t="s">
        <v>97</v>
      </c>
      <c r="B103" s="97"/>
      <c r="C103" s="98"/>
      <c r="D103" s="47">
        <f t="shared" si="6"/>
        <v>0.0</v>
      </c>
    </row>
    <row r="104" spans="8:8" ht="16.5">
      <c r="A104" s="99" t="s">
        <v>98</v>
      </c>
      <c r="B104" s="31">
        <v>0.0</v>
      </c>
      <c r="C104" s="32"/>
      <c r="D104" s="47">
        <f t="shared" si="6"/>
        <v>0.0</v>
      </c>
    </row>
    <row r="105" spans="8:8" ht="16.5">
      <c r="A105" s="100" t="s">
        <v>100</v>
      </c>
      <c r="B105" s="31"/>
      <c r="C105" s="32"/>
      <c r="D105" s="47">
        <f t="shared" si="6"/>
        <v>0.0</v>
      </c>
    </row>
    <row r="106" spans="8:8" ht="27.0">
      <c r="A106" s="101" t="s">
        <v>101</v>
      </c>
      <c r="B106" s="31">
        <v>4.941295339E7</v>
      </c>
      <c r="C106" s="32">
        <v>0.0</v>
      </c>
      <c r="D106" s="47">
        <f t="shared" si="6"/>
        <v>4.941295339E7</v>
      </c>
    </row>
    <row r="107" spans="8:8" ht="16.5">
      <c r="A107" s="100" t="s">
        <v>102</v>
      </c>
      <c r="B107" s="31"/>
      <c r="C107" s="32"/>
      <c r="D107" s="47">
        <f t="shared" si="6"/>
        <v>0.0</v>
      </c>
    </row>
    <row r="108" spans="8:8" ht="16.5">
      <c r="A108" s="99" t="s">
        <v>99</v>
      </c>
      <c r="B108" s="31"/>
      <c r="C108" s="32"/>
      <c r="D108" s="47">
        <f t="shared" si="6"/>
        <v>0.0</v>
      </c>
    </row>
    <row r="109" spans="8:8" ht="16.5">
      <c r="A109" s="102" t="s">
        <v>100</v>
      </c>
      <c r="B109" s="31"/>
      <c r="C109" s="32"/>
      <c r="D109" s="47">
        <f t="shared" si="6"/>
        <v>0.0</v>
      </c>
    </row>
    <row r="110" spans="8:8" ht="27.0">
      <c r="A110" s="103" t="s">
        <v>101</v>
      </c>
      <c r="B110" s="31">
        <v>1.5022552452E8</v>
      </c>
      <c r="C110" s="32">
        <v>3.7933375016E8</v>
      </c>
      <c r="D110" s="47">
        <f t="shared" si="6"/>
        <v>5.2955927468000007E8</v>
      </c>
    </row>
    <row r="111" spans="8:8" ht="16.5">
      <c r="A111" s="102" t="s">
        <v>102</v>
      </c>
      <c r="B111" s="31"/>
      <c r="C111" s="32"/>
      <c r="D111" s="47">
        <f t="shared" si="6"/>
        <v>0.0</v>
      </c>
    </row>
    <row r="112" spans="8:8" ht="16.5">
      <c r="A112" s="99" t="s">
        <v>103</v>
      </c>
      <c r="B112" s="31">
        <v>1.176523108E8</v>
      </c>
      <c r="C112" s="32">
        <v>9.344689419E7</v>
      </c>
      <c r="D112" s="47">
        <f t="shared" si="6"/>
        <v>2.1109920499E8</v>
      </c>
    </row>
    <row r="113" spans="8:8" ht="16.5">
      <c r="A113" s="99" t="s">
        <v>104</v>
      </c>
      <c r="B113" s="31">
        <v>2.951888017E7</v>
      </c>
      <c r="C113" s="32">
        <v>0.0</v>
      </c>
      <c r="D113" s="47">
        <f t="shared" si="6"/>
        <v>2.951888017E7</v>
      </c>
    </row>
    <row r="114" spans="8:8" ht="16.5">
      <c r="A114" s="99" t="s">
        <v>105</v>
      </c>
      <c r="B114" s="31"/>
      <c r="C114" s="32"/>
      <c r="D114" s="47">
        <f t="shared" si="6"/>
        <v>0.0</v>
      </c>
    </row>
    <row r="115" spans="8:8" ht="33.0">
      <c r="A115" s="104" t="s">
        <v>106</v>
      </c>
      <c r="B115" s="105"/>
      <c r="C115" s="106"/>
      <c r="D115" s="47">
        <f t="shared" si="6"/>
        <v>0.0</v>
      </c>
    </row>
    <row r="116" spans="8:8" ht="16.5">
      <c r="A116" s="107" t="s">
        <v>107</v>
      </c>
      <c r="B116" s="105"/>
      <c r="C116" s="106"/>
      <c r="D116" s="47">
        <f t="shared" si="6"/>
        <v>0.0</v>
      </c>
    </row>
    <row r="117" spans="8:8" ht="16.5">
      <c r="A117" s="104" t="s">
        <v>108</v>
      </c>
      <c r="B117" s="31"/>
      <c r="C117" s="32"/>
      <c r="D117" s="47">
        <f t="shared" si="6"/>
        <v>0.0</v>
      </c>
    </row>
    <row r="118" spans="8:8" ht="16.5">
      <c r="A118" s="36" t="s">
        <v>109</v>
      </c>
      <c r="B118" s="41"/>
      <c r="C118" s="42"/>
      <c r="D118" s="27"/>
    </row>
    <row r="119" spans="8:8" ht="16.5">
      <c r="A119" s="99" t="s">
        <v>110</v>
      </c>
      <c r="B119" s="108"/>
      <c r="C119" s="109"/>
      <c r="D119" s="47">
        <f t="shared" si="7" ref="D119:D122">SUM(B119:C119)</f>
        <v>0.0</v>
      </c>
    </row>
    <row r="120" spans="8:8" ht="16.5">
      <c r="A120" s="99" t="s">
        <v>111</v>
      </c>
      <c r="B120" s="32"/>
      <c r="C120" s="32"/>
      <c r="D120" s="47">
        <f t="shared" si="7"/>
        <v>0.0</v>
      </c>
    </row>
    <row r="121" spans="8:8" ht="16.5">
      <c r="A121" s="99" t="s">
        <v>112</v>
      </c>
      <c r="B121" s="31"/>
      <c r="C121" s="32"/>
      <c r="D121" s="47">
        <f t="shared" si="7"/>
        <v>0.0</v>
      </c>
    </row>
    <row r="122" spans="8:8" ht="17.25">
      <c r="A122" s="110" t="s">
        <v>113</v>
      </c>
      <c r="B122" s="41"/>
      <c r="C122" s="42"/>
      <c r="D122" s="47">
        <f t="shared" si="7"/>
        <v>0.0</v>
      </c>
    </row>
    <row r="123" spans="8:8" ht="21.75" customHeight="1">
      <c r="A123" s="111" t="s">
        <v>114</v>
      </c>
      <c r="B123" s="112">
        <f>SUM(B68,B99)</f>
        <v>1.3238009046200001E9</v>
      </c>
      <c r="C123" s="113">
        <f>SUM(C68,C99)</f>
        <v>1.2710203651800003E9</v>
      </c>
      <c r="D123" s="114">
        <f>SUM(B123:C123)</f>
        <v>2.5948212698E9</v>
      </c>
      <c r="F123" s="115"/>
      <c r="G123" s="115"/>
    </row>
    <row r="124" spans="8:8" ht="16.5">
      <c r="A124" s="116" t="s">
        <v>115</v>
      </c>
      <c r="B124" s="117"/>
      <c r="C124" s="117"/>
      <c r="D124" s="118"/>
    </row>
    <row r="125" spans="8:8" ht="16.5">
      <c r="A125" s="119" t="s">
        <v>116</v>
      </c>
      <c r="B125" s="120"/>
      <c r="C125" s="121"/>
      <c r="D125" s="122"/>
    </row>
    <row r="126" spans="8:8" ht="16.5">
      <c r="A126" s="119" t="s">
        <v>117</v>
      </c>
      <c r="B126" s="120"/>
      <c r="C126" s="123"/>
      <c r="D126" s="47"/>
    </row>
    <row r="127" spans="8:8" ht="16.5">
      <c r="A127" s="119" t="s">
        <v>118</v>
      </c>
      <c r="B127" s="120"/>
      <c r="C127" s="123"/>
      <c r="D127" s="47"/>
    </row>
    <row r="128" spans="8:8" ht="17.25">
      <c r="A128" s="124" t="s">
        <v>50</v>
      </c>
      <c r="B128" s="125"/>
      <c r="C128" s="126"/>
      <c r="D128" s="75">
        <f>SUM(B128:C128)</f>
        <v>0.0</v>
      </c>
    </row>
    <row r="129" spans="8:8" ht="16.5">
      <c r="A129" s="127" t="s">
        <v>51</v>
      </c>
      <c r="B129" s="123"/>
      <c r="C129" s="123"/>
      <c r="D129" s="60">
        <f t="shared" si="8" ref="D129:D132">SUM(B129:C129)</f>
        <v>0.0</v>
      </c>
    </row>
    <row r="130" spans="8:8" ht="16.5">
      <c r="A130" s="128" t="s">
        <v>52</v>
      </c>
      <c r="B130" s="120"/>
      <c r="C130" s="123"/>
      <c r="D130" s="129">
        <f t="shared" si="8"/>
        <v>0.0</v>
      </c>
    </row>
    <row r="131" spans="8:8" ht="16.5">
      <c r="A131" s="128" t="s">
        <v>53</v>
      </c>
      <c r="B131" s="120"/>
      <c r="C131" s="123"/>
      <c r="D131" s="129">
        <f t="shared" si="8"/>
        <v>0.0</v>
      </c>
    </row>
    <row r="132" spans="8:8" ht="16.5">
      <c r="A132" s="128" t="s">
        <v>119</v>
      </c>
      <c r="B132" s="120"/>
      <c r="C132" s="123"/>
      <c r="D132" s="129">
        <f t="shared" si="8"/>
        <v>0.0</v>
      </c>
    </row>
    <row r="133" spans="8:8" ht="16.5">
      <c r="A133" s="119" t="s">
        <v>120</v>
      </c>
      <c r="B133" s="120"/>
      <c r="C133" s="123"/>
      <c r="D133" s="47"/>
    </row>
    <row r="134" spans="8:8" ht="16.5">
      <c r="A134" s="119" t="s">
        <v>121</v>
      </c>
      <c r="B134" s="120"/>
      <c r="C134" s="123"/>
      <c r="D134" s="47"/>
    </row>
    <row r="135" spans="8:8" ht="16.5">
      <c r="A135" s="130" t="s">
        <v>122</v>
      </c>
      <c r="B135" s="120"/>
      <c r="C135" s="123"/>
      <c r="D135" s="60">
        <f t="shared" si="9" ref="D135:D140">SUM(B135:C135)</f>
        <v>0.0</v>
      </c>
    </row>
    <row r="136" spans="8:8" ht="16.5">
      <c r="A136" s="130" t="s">
        <v>123</v>
      </c>
      <c r="B136" s="120"/>
      <c r="C136" s="123"/>
      <c r="D136" s="129">
        <f t="shared" si="9"/>
        <v>0.0</v>
      </c>
    </row>
    <row r="137" spans="8:8" ht="16.5">
      <c r="A137" s="130" t="s">
        <v>124</v>
      </c>
      <c r="B137" s="120"/>
      <c r="C137" s="123"/>
      <c r="D137" s="129">
        <f t="shared" si="9"/>
        <v>0.0</v>
      </c>
    </row>
    <row r="138" spans="8:8" ht="16.5">
      <c r="A138" s="130" t="s">
        <v>125</v>
      </c>
      <c r="B138" s="120"/>
      <c r="C138" s="123"/>
      <c r="D138" s="129">
        <f t="shared" si="9"/>
        <v>0.0</v>
      </c>
    </row>
    <row r="139" spans="8:8" ht="16.5">
      <c r="A139" s="130" t="s">
        <v>126</v>
      </c>
      <c r="B139" s="120"/>
      <c r="C139" s="123"/>
      <c r="D139" s="129">
        <f t="shared" si="9"/>
        <v>0.0</v>
      </c>
    </row>
    <row r="140" spans="8:8" ht="17.25">
      <c r="A140" s="119" t="s">
        <v>127</v>
      </c>
      <c r="B140" s="131"/>
      <c r="C140" s="132"/>
      <c r="D140" s="60">
        <f t="shared" si="9"/>
        <v>0.0</v>
      </c>
    </row>
    <row r="141" spans="8:8" ht="17.25">
      <c r="A141" s="133" t="s">
        <v>128</v>
      </c>
      <c r="B141" s="134">
        <f>SUM(B128:B140)</f>
        <v>0.0</v>
      </c>
      <c r="C141" s="135">
        <f>SUM(C128:C140)</f>
        <v>0.0</v>
      </c>
      <c r="D141" s="45">
        <f>SUM(B141:C141)</f>
        <v>0.0</v>
      </c>
    </row>
    <row r="142" spans="8:8" ht="16.5">
      <c r="A142" s="136" t="s">
        <v>129</v>
      </c>
      <c r="B142" s="137"/>
      <c r="C142" s="137"/>
      <c r="D142" s="47"/>
    </row>
    <row r="143" spans="8:8" ht="16.5">
      <c r="A143" s="138" t="s">
        <v>130</v>
      </c>
      <c r="B143" s="139"/>
      <c r="C143" s="137"/>
      <c r="D143" s="47"/>
    </row>
    <row r="144" spans="8:8" ht="16.5">
      <c r="A144" s="138" t="s">
        <v>131</v>
      </c>
      <c r="B144" s="139"/>
      <c r="C144" s="137"/>
      <c r="D144" s="47"/>
    </row>
    <row r="145" spans="8:8" ht="16.5">
      <c r="A145" s="140" t="s">
        <v>132</v>
      </c>
      <c r="B145" s="31">
        <v>7.134289009E7</v>
      </c>
      <c r="C145" s="32">
        <v>6.834527298E7</v>
      </c>
      <c r="D145" s="27">
        <f>SUM(B145:C145)</f>
        <v>1.3968816307E8</v>
      </c>
    </row>
    <row r="146" spans="8:8" ht="16.5">
      <c r="A146" s="140" t="s">
        <v>133</v>
      </c>
      <c r="B146" s="31">
        <v>4.567490998E7</v>
      </c>
      <c r="C146" s="32">
        <v>5.423109876E7</v>
      </c>
      <c r="D146" s="27">
        <f t="shared" si="10" ref="D146:D157">SUM(B146:C146)</f>
        <v>9.990600874E7</v>
      </c>
    </row>
    <row r="147" spans="8:8" ht="16.5">
      <c r="A147" s="140" t="s">
        <v>134</v>
      </c>
      <c r="B147" s="31"/>
      <c r="C147" s="32"/>
      <c r="D147" s="27">
        <f t="shared" si="10"/>
        <v>0.0</v>
      </c>
    </row>
    <row r="148" spans="8:8" ht="16.5">
      <c r="A148" s="140" t="s">
        <v>135</v>
      </c>
      <c r="B148" s="31"/>
      <c r="C148" s="32"/>
      <c r="D148" s="27">
        <f t="shared" si="10"/>
        <v>0.0</v>
      </c>
    </row>
    <row r="149" spans="8:8" ht="16.5">
      <c r="A149" s="141" t="s">
        <v>136</v>
      </c>
      <c r="B149" s="31"/>
      <c r="C149" s="32"/>
      <c r="D149" s="27">
        <f t="shared" si="10"/>
        <v>0.0</v>
      </c>
    </row>
    <row r="150" spans="8:8" ht="16.5">
      <c r="A150" s="140" t="s">
        <v>137</v>
      </c>
      <c r="B150" s="105">
        <v>3.11320099E7</v>
      </c>
      <c r="C150" s="106">
        <v>1.287693387E7</v>
      </c>
      <c r="D150" s="27">
        <f t="shared" si="10"/>
        <v>4.4008943769999996E7</v>
      </c>
    </row>
    <row r="151" spans="8:8" ht="16.5">
      <c r="A151" s="140" t="s">
        <v>138</v>
      </c>
      <c r="B151" s="105"/>
      <c r="C151" s="106"/>
      <c r="D151" s="27">
        <f t="shared" si="10"/>
        <v>0.0</v>
      </c>
    </row>
    <row r="152" spans="8:8" ht="16.5">
      <c r="A152" s="140" t="s">
        <v>139</v>
      </c>
      <c r="B152" s="31">
        <v>1.000345452E8</v>
      </c>
      <c r="C152" s="32">
        <v>9.856407823E7</v>
      </c>
      <c r="D152" s="27">
        <f t="shared" si="10"/>
        <v>1.9859862343E8</v>
      </c>
    </row>
    <row r="153" spans="8:8" ht="16.5">
      <c r="A153" s="140" t="s">
        <v>140</v>
      </c>
      <c r="B153" s="31"/>
      <c r="C153" s="32"/>
      <c r="D153" s="27">
        <f t="shared" si="10"/>
        <v>0.0</v>
      </c>
    </row>
    <row r="154" spans="8:8" ht="16.5">
      <c r="A154" s="140" t="s">
        <v>141</v>
      </c>
      <c r="B154" s="31"/>
      <c r="C154" s="32"/>
      <c r="D154" s="27">
        <f t="shared" si="10"/>
        <v>0.0</v>
      </c>
    </row>
    <row r="155" spans="8:8" ht="16.5">
      <c r="A155" s="140" t="s">
        <v>142</v>
      </c>
      <c r="B155" s="31">
        <v>397900.0</v>
      </c>
      <c r="C155" s="32"/>
      <c r="D155" s="27">
        <f t="shared" si="10"/>
        <v>397900.0</v>
      </c>
    </row>
    <row r="156" spans="8:8" ht="16.5">
      <c r="A156" s="140" t="s">
        <v>143</v>
      </c>
      <c r="B156" s="31"/>
      <c r="C156" s="32"/>
      <c r="D156" s="27">
        <f t="shared" si="10"/>
        <v>0.0</v>
      </c>
    </row>
    <row r="157" spans="8:8" ht="33.75">
      <c r="A157" s="142" t="s">
        <v>144</v>
      </c>
      <c r="B157" s="143"/>
      <c r="C157" s="144"/>
      <c r="D157" s="27">
        <f t="shared" si="10"/>
        <v>0.0</v>
      </c>
    </row>
    <row r="158" spans="8:8" ht="17.25">
      <c r="A158" s="145" t="s">
        <v>145</v>
      </c>
      <c r="B158" s="146">
        <f>SUM(B144:B157)</f>
        <v>2.4858225517000002E8</v>
      </c>
      <c r="C158" s="146">
        <f>SUM(C144:C157)</f>
        <v>2.3401738384000003E8</v>
      </c>
      <c r="D158" s="52">
        <f>SUM(B158:C158)</f>
        <v>4.8259963901000005E8</v>
      </c>
    </row>
    <row r="159" spans="8:8" ht="16.5">
      <c r="A159" s="38" t="s">
        <v>146</v>
      </c>
      <c r="B159" s="31"/>
      <c r="C159" s="32"/>
      <c r="D159" s="47"/>
    </row>
    <row r="160" spans="8:8" ht="16.5">
      <c r="A160" s="140" t="s">
        <v>147</v>
      </c>
      <c r="B160" s="31">
        <v>2360178.41</v>
      </c>
      <c r="C160" s="32">
        <v>1232980.54</v>
      </c>
      <c r="D160" s="27">
        <f>SUM(B160:C160)</f>
        <v>3593158.95</v>
      </c>
    </row>
    <row r="161" spans="8:8" ht="16.5">
      <c r="A161" s="140" t="s">
        <v>148</v>
      </c>
      <c r="B161" s="31"/>
      <c r="C161" s="32"/>
      <c r="D161" s="27">
        <f t="shared" si="11" ref="D161:D165">SUM(B161:C161)</f>
        <v>0.0</v>
      </c>
    </row>
    <row r="162" spans="8:8" ht="16.5">
      <c r="A162" s="140" t="s">
        <v>149</v>
      </c>
      <c r="B162" s="31">
        <v>0.0</v>
      </c>
      <c r="C162" s="32"/>
      <c r="D162" s="27">
        <f t="shared" si="11"/>
        <v>0.0</v>
      </c>
    </row>
    <row r="163" spans="8:8" ht="16.5">
      <c r="A163" s="140" t="s">
        <v>150</v>
      </c>
      <c r="B163" s="31"/>
      <c r="C163" s="32"/>
      <c r="D163" s="27">
        <f t="shared" si="11"/>
        <v>0.0</v>
      </c>
    </row>
    <row r="164" spans="8:8" ht="16.5">
      <c r="A164" s="140" t="s">
        <v>151</v>
      </c>
      <c r="B164" s="31">
        <v>780000.0</v>
      </c>
      <c r="C164" s="32"/>
      <c r="D164" s="27">
        <f t="shared" si="11"/>
        <v>780000.0</v>
      </c>
    </row>
    <row r="165" spans="8:8" ht="17.25">
      <c r="A165" s="147" t="s">
        <v>239</v>
      </c>
      <c r="B165" s="143">
        <v>8772654.89</v>
      </c>
      <c r="C165" s="144">
        <v>7319454.54</v>
      </c>
      <c r="D165" s="27">
        <f t="shared" si="11"/>
        <v>1.609210943E7</v>
      </c>
    </row>
    <row r="166" spans="8:8" ht="17.25">
      <c r="A166" s="36" t="s">
        <v>153</v>
      </c>
      <c r="B166" s="77">
        <f>SUM(B160:B165)</f>
        <v>1.19128333E7</v>
      </c>
      <c r="C166" s="77">
        <f>SUM(C160:C165)</f>
        <v>8552435.08</v>
      </c>
      <c r="D166" s="52">
        <f>SUM(B166:C166)</f>
        <v>2.0465268380000003E7</v>
      </c>
    </row>
    <row r="167" spans="8:8" ht="16.5">
      <c r="A167" s="38" t="s">
        <v>154</v>
      </c>
      <c r="B167" s="97"/>
      <c r="C167" s="98"/>
      <c r="D167" s="47"/>
    </row>
    <row r="168" spans="8:8" ht="16.5">
      <c r="A168" s="140" t="s">
        <v>155</v>
      </c>
      <c r="B168" s="31"/>
      <c r="C168" s="32"/>
      <c r="D168" s="27">
        <f>SUM(B168:C168)</f>
        <v>0.0</v>
      </c>
    </row>
    <row r="169" spans="8:8" ht="16.5">
      <c r="A169" s="140" t="s">
        <v>156</v>
      </c>
      <c r="B169" s="31"/>
      <c r="C169" s="32"/>
      <c r="D169" s="27">
        <f t="shared" si="12" ref="D169:D177">SUM(B169:C169)</f>
        <v>0.0</v>
      </c>
    </row>
    <row r="170" spans="8:8" ht="16.5">
      <c r="A170" s="140" t="s">
        <v>157</v>
      </c>
      <c r="B170" s="31">
        <v>4.789023022E7</v>
      </c>
      <c r="C170" s="32">
        <v>5.43956E7</v>
      </c>
      <c r="D170" s="27">
        <f t="shared" si="12"/>
        <v>1.0228583022E8</v>
      </c>
    </row>
    <row r="171" spans="8:8" ht="16.5">
      <c r="A171" s="140" t="s">
        <v>158</v>
      </c>
      <c r="B171" s="31">
        <v>1.96E7</v>
      </c>
      <c r="C171" s="32">
        <v>3.426054554E7</v>
      </c>
      <c r="D171" s="27">
        <f t="shared" si="12"/>
        <v>5.386054554E7</v>
      </c>
    </row>
    <row r="172" spans="8:8" ht="16.5">
      <c r="A172" s="148" t="s">
        <v>159</v>
      </c>
      <c r="B172" s="56"/>
      <c r="C172" s="57"/>
      <c r="D172" s="27">
        <f t="shared" si="12"/>
        <v>0.0</v>
      </c>
    </row>
    <row r="173" spans="8:8" ht="16.5">
      <c r="A173" s="140" t="s">
        <v>160</v>
      </c>
      <c r="B173" s="31"/>
      <c r="C173" s="32"/>
      <c r="D173" s="27">
        <f t="shared" si="12"/>
        <v>0.0</v>
      </c>
    </row>
    <row r="174" spans="8:8" ht="16.5">
      <c r="A174" s="140" t="s">
        <v>161</v>
      </c>
      <c r="B174" s="31"/>
      <c r="C174" s="32"/>
      <c r="D174" s="27">
        <f t="shared" si="12"/>
        <v>0.0</v>
      </c>
    </row>
    <row r="175" spans="8:8" ht="16.5">
      <c r="A175" s="149" t="s">
        <v>162</v>
      </c>
      <c r="B175" s="31"/>
      <c r="C175" s="32"/>
      <c r="D175" s="27">
        <f t="shared" si="12"/>
        <v>0.0</v>
      </c>
    </row>
    <row r="176" spans="8:8" ht="16.5">
      <c r="A176" s="141" t="s">
        <v>163</v>
      </c>
      <c r="B176" s="31"/>
      <c r="C176" s="32"/>
      <c r="D176" s="27">
        <f t="shared" si="12"/>
        <v>0.0</v>
      </c>
    </row>
    <row r="177" spans="8:8" ht="17.25">
      <c r="A177" s="147" t="s">
        <v>164</v>
      </c>
      <c r="B177" s="41"/>
      <c r="C177" s="42"/>
      <c r="D177" s="27">
        <f t="shared" si="12"/>
        <v>0.0</v>
      </c>
    </row>
    <row r="178" spans="8:8" ht="17.25">
      <c r="A178" s="150" t="s">
        <v>165</v>
      </c>
      <c r="B178" s="151">
        <f>SUM(B168:B177)</f>
        <v>6.749023022E7</v>
      </c>
      <c r="C178" s="151">
        <f>SUM(C168:C177)</f>
        <v>8.865614553999999E7</v>
      </c>
      <c r="D178" s="52">
        <f>SUM(B178:C178)</f>
        <v>1.5614637576E8</v>
      </c>
    </row>
    <row r="179" spans="8:8" ht="16.5">
      <c r="A179" s="38" t="s">
        <v>166</v>
      </c>
      <c r="B179" s="31"/>
      <c r="C179" s="32"/>
      <c r="D179" s="47"/>
    </row>
    <row r="180" spans="8:8" ht="16.5">
      <c r="A180" s="140" t="s">
        <v>167</v>
      </c>
      <c r="B180" s="31"/>
      <c r="C180" s="32"/>
      <c r="D180" s="27">
        <f>SUM(B180:C180)</f>
        <v>0.0</v>
      </c>
    </row>
    <row r="181" spans="8:8" ht="16.5">
      <c r="A181" s="140" t="s">
        <v>168</v>
      </c>
      <c r="B181" s="31"/>
      <c r="C181" s="32"/>
      <c r="D181" s="27">
        <f t="shared" si="13" ref="D181:D185">SUM(B181:C181)</f>
        <v>0.0</v>
      </c>
    </row>
    <row r="182" spans="8:8" ht="16.5">
      <c r="A182" s="140" t="s">
        <v>169</v>
      </c>
      <c r="B182" s="31"/>
      <c r="C182" s="32"/>
      <c r="D182" s="27">
        <f t="shared" si="13"/>
        <v>0.0</v>
      </c>
    </row>
    <row r="183" spans="8:8" ht="16.5">
      <c r="A183" s="140" t="s">
        <v>170</v>
      </c>
      <c r="B183" s="31"/>
      <c r="C183" s="32"/>
      <c r="D183" s="27">
        <f t="shared" si="13"/>
        <v>0.0</v>
      </c>
    </row>
    <row r="184" spans="8:8" ht="16.5">
      <c r="A184" s="140" t="s">
        <v>171</v>
      </c>
      <c r="B184" s="31">
        <v>1.19806559E7</v>
      </c>
      <c r="C184" s="32">
        <v>2.315199887E7</v>
      </c>
      <c r="D184" s="27">
        <f t="shared" si="13"/>
        <v>3.513265477E7</v>
      </c>
    </row>
    <row r="185" spans="8:8" ht="17.25">
      <c r="A185" s="147" t="s">
        <v>172</v>
      </c>
      <c r="B185" s="41"/>
      <c r="C185" s="42"/>
      <c r="D185" s="27">
        <f t="shared" si="13"/>
        <v>0.0</v>
      </c>
    </row>
    <row r="186" spans="8:8" ht="17.25">
      <c r="A186" s="36" t="s">
        <v>173</v>
      </c>
      <c r="B186" s="77">
        <f>SUM(B180:B185)</f>
        <v>1.19806559E7</v>
      </c>
      <c r="C186" s="77">
        <f>SUM(C180:C185)</f>
        <v>2.315199887E7</v>
      </c>
      <c r="D186" s="52">
        <f>SUM(B186:C186)</f>
        <v>3.513265477E7</v>
      </c>
    </row>
    <row r="187" spans="8:8" ht="16.5">
      <c r="A187" s="38" t="s">
        <v>174</v>
      </c>
      <c r="B187" s="31"/>
      <c r="C187" s="32"/>
      <c r="D187" s="47"/>
    </row>
    <row r="188" spans="8:8" ht="16.5">
      <c r="A188" s="140" t="s">
        <v>175</v>
      </c>
      <c r="B188" s="31">
        <v>4555780.67</v>
      </c>
      <c r="C188" s="32">
        <v>1.165734276E7</v>
      </c>
      <c r="D188" s="27">
        <f>SUM(B188:C188)</f>
        <v>1.621312343E7</v>
      </c>
    </row>
    <row r="189" spans="8:8" ht="16.5">
      <c r="A189" s="140" t="s">
        <v>176</v>
      </c>
      <c r="B189" s="31">
        <v>6.8230450445E7</v>
      </c>
      <c r="C189" s="32">
        <v>5.4636987E7</v>
      </c>
      <c r="D189" s="27">
        <f t="shared" si="14" ref="D189:D193">SUM(B189:C189)</f>
        <v>1.22867437445E8</v>
      </c>
    </row>
    <row r="190" spans="8:8" ht="16.5">
      <c r="A190" s="140" t="s">
        <v>177</v>
      </c>
      <c r="B190" s="105">
        <v>3.570080098E7</v>
      </c>
      <c r="C190" s="106">
        <v>4.532790021E7</v>
      </c>
      <c r="D190" s="27">
        <f t="shared" si="14"/>
        <v>8.102870119E7</v>
      </c>
    </row>
    <row r="191" spans="8:8" ht="16.5">
      <c r="A191" s="140" t="s">
        <v>178</v>
      </c>
      <c r="B191" s="105">
        <v>1.367023018E7</v>
      </c>
      <c r="C191" s="106">
        <v>0.0</v>
      </c>
      <c r="D191" s="27">
        <f t="shared" si="14"/>
        <v>1.367023018E7</v>
      </c>
    </row>
    <row r="192" spans="8:8" ht="16.5">
      <c r="A192" s="148" t="s">
        <v>179</v>
      </c>
      <c r="B192" s="56"/>
      <c r="C192" s="57"/>
      <c r="D192" s="27">
        <f t="shared" si="14"/>
        <v>0.0</v>
      </c>
    </row>
    <row r="193" spans="8:8" ht="17.25">
      <c r="A193" s="152" t="s">
        <v>180</v>
      </c>
      <c r="B193" s="153"/>
      <c r="C193" s="154"/>
      <c r="D193" s="27">
        <f t="shared" si="14"/>
        <v>0.0</v>
      </c>
    </row>
    <row r="194" spans="8:8" ht="17.25">
      <c r="A194" s="96" t="s">
        <v>181</v>
      </c>
      <c r="B194" s="77">
        <f>SUM(B188:B193)</f>
        <v>1.22157262275E8</v>
      </c>
      <c r="C194" s="77">
        <f>SUM(C188:C193)</f>
        <v>1.1162222997E8</v>
      </c>
      <c r="D194" s="52">
        <f>SUM(B194:C194)</f>
        <v>2.33779492245E8</v>
      </c>
    </row>
    <row r="195" spans="8:8" ht="16.5">
      <c r="A195" s="38" t="s">
        <v>182</v>
      </c>
      <c r="B195" s="31"/>
      <c r="C195" s="32"/>
      <c r="D195" s="47"/>
    </row>
    <row r="196" spans="8:8" ht="16.5">
      <c r="A196" s="140" t="s">
        <v>183</v>
      </c>
      <c r="B196" s="31">
        <v>4769510.93</v>
      </c>
      <c r="C196" s="32"/>
      <c r="D196" s="47">
        <f>SUM(B196:C196)</f>
        <v>4769510.93</v>
      </c>
    </row>
    <row r="197" spans="8:8" ht="16.5">
      <c r="A197" s="140" t="s">
        <v>184</v>
      </c>
      <c r="B197" s="31"/>
      <c r="C197" s="32"/>
      <c r="D197" s="47">
        <f t="shared" si="15" ref="D197:D201">SUM(B197:C197)</f>
        <v>0.0</v>
      </c>
    </row>
    <row r="198" spans="8:8" ht="16.5">
      <c r="A198" s="140" t="s">
        <v>185</v>
      </c>
      <c r="B198" s="31"/>
      <c r="C198" s="32"/>
      <c r="D198" s="47">
        <f t="shared" si="15"/>
        <v>0.0</v>
      </c>
    </row>
    <row r="199" spans="8:8" ht="16.5">
      <c r="A199" s="140" t="s">
        <v>186</v>
      </c>
      <c r="B199" s="31">
        <v>8.0670237E7</v>
      </c>
      <c r="C199" s="32">
        <v>3.673412987E7</v>
      </c>
      <c r="D199" s="47">
        <f t="shared" si="15"/>
        <v>1.1740436687E8</v>
      </c>
    </row>
    <row r="200" spans="8:8" ht="16.5">
      <c r="A200" s="140" t="s">
        <v>187</v>
      </c>
      <c r="B200" s="31"/>
      <c r="C200" s="32"/>
      <c r="D200" s="47">
        <f t="shared" si="15"/>
        <v>0.0</v>
      </c>
    </row>
    <row r="201" spans="8:8" ht="17.25">
      <c r="A201" s="147" t="s">
        <v>188</v>
      </c>
      <c r="B201" s="41">
        <v>0.0</v>
      </c>
      <c r="C201" s="42"/>
      <c r="D201" s="47">
        <f t="shared" si="15"/>
        <v>0.0</v>
      </c>
    </row>
    <row r="202" spans="8:8" ht="17.25">
      <c r="A202" s="36" t="s">
        <v>189</v>
      </c>
      <c r="B202" s="151">
        <f>SUM(B196:B201)</f>
        <v>8.543974793E7</v>
      </c>
      <c r="C202" s="151">
        <f>SUM(C196:C201)</f>
        <v>3.673412987E7</v>
      </c>
      <c r="D202" s="52">
        <f>SUM(B202:C202)</f>
        <v>1.2217387780000001E8</v>
      </c>
    </row>
    <row r="203" spans="8:8" ht="16.5">
      <c r="A203" s="38" t="s">
        <v>190</v>
      </c>
      <c r="B203" s="97"/>
      <c r="C203" s="98"/>
      <c r="D203" s="47"/>
    </row>
    <row r="204" spans="8:8" ht="16.5">
      <c r="A204" s="140" t="s">
        <v>191</v>
      </c>
      <c r="B204" s="31">
        <v>1.256190034E7</v>
      </c>
      <c r="C204" s="32">
        <v>1.358669544E7</v>
      </c>
      <c r="D204" s="47">
        <f>SUM(B204:C204)</f>
        <v>2.614859578E7</v>
      </c>
    </row>
    <row r="205" spans="8:8" ht="16.5">
      <c r="A205" s="140" t="s">
        <v>192</v>
      </c>
      <c r="B205" s="31">
        <v>1090000.0</v>
      </c>
      <c r="C205" s="32">
        <v>2340809.98</v>
      </c>
      <c r="D205" s="47">
        <f t="shared" si="16" ref="D205:D209">SUM(B205:C205)</f>
        <v>3430809.98</v>
      </c>
    </row>
    <row r="206" spans="8:8" ht="16.5">
      <c r="A206" s="140" t="s">
        <v>193</v>
      </c>
      <c r="B206" s="31">
        <v>0.0</v>
      </c>
      <c r="C206" s="32"/>
      <c r="D206" s="47">
        <f t="shared" si="16"/>
        <v>0.0</v>
      </c>
    </row>
    <row r="207" spans="8:8" ht="16.5">
      <c r="A207" s="140" t="s">
        <v>194</v>
      </c>
      <c r="B207" s="31">
        <v>1.08E7</v>
      </c>
      <c r="C207" s="32">
        <v>1.756409891E7</v>
      </c>
      <c r="D207" s="47">
        <f t="shared" si="16"/>
        <v>2.836409891E7</v>
      </c>
    </row>
    <row r="208" spans="8:8" ht="16.5">
      <c r="A208" s="148" t="s">
        <v>195</v>
      </c>
      <c r="B208" s="56"/>
      <c r="C208" s="57"/>
      <c r="D208" s="47">
        <f t="shared" si="16"/>
        <v>0.0</v>
      </c>
    </row>
    <row r="209" spans="8:8" ht="17.25">
      <c r="A209" s="152" t="s">
        <v>196</v>
      </c>
      <c r="B209" s="155"/>
      <c r="C209" s="156"/>
      <c r="D209" s="47">
        <f t="shared" si="16"/>
        <v>0.0</v>
      </c>
    </row>
    <row r="210" spans="8:8" ht="17.25">
      <c r="A210" s="157" t="s">
        <v>197</v>
      </c>
      <c r="B210" s="77">
        <f>SUM(B204:B209)</f>
        <v>2.445190034E7</v>
      </c>
      <c r="C210" s="77">
        <f>SUM(C204:C209)</f>
        <v>3.349160433E7</v>
      </c>
      <c r="D210" s="52">
        <f>SUM(B210:C210)</f>
        <v>5.794350467E7</v>
      </c>
    </row>
    <row r="211" spans="8:8" ht="16.5">
      <c r="A211" s="38" t="s">
        <v>198</v>
      </c>
      <c r="B211" s="31"/>
      <c r="C211" s="32"/>
      <c r="D211" s="47"/>
    </row>
    <row r="212" spans="8:8" ht="16.5">
      <c r="A212" s="140" t="s">
        <v>199</v>
      </c>
      <c r="B212" s="31">
        <v>8.744774854E7</v>
      </c>
      <c r="C212" s="32">
        <v>2.6709834556E8</v>
      </c>
      <c r="D212" s="47">
        <f>SUM(B212:C212)</f>
        <v>3.545460941E8</v>
      </c>
    </row>
    <row r="213" spans="8:8" ht="16.5">
      <c r="A213" s="140" t="s">
        <v>200</v>
      </c>
      <c r="B213" s="31">
        <v>1.190200012E7</v>
      </c>
      <c r="C213" s="32">
        <v>1.917779954E7</v>
      </c>
      <c r="D213" s="47">
        <f t="shared" si="17" ref="D213:D218">SUM(B213:C213)</f>
        <v>3.1079799659999996E7</v>
      </c>
    </row>
    <row r="214" spans="8:8" ht="16.5">
      <c r="A214" s="140" t="s">
        <v>201</v>
      </c>
      <c r="B214" s="31"/>
      <c r="C214" s="32"/>
      <c r="D214" s="47">
        <f t="shared" si="17"/>
        <v>0.0</v>
      </c>
    </row>
    <row r="215" spans="8:8" ht="16.5">
      <c r="A215" s="140" t="s">
        <v>202</v>
      </c>
      <c r="B215" s="31"/>
      <c r="C215" s="32"/>
      <c r="D215" s="47">
        <f t="shared" si="17"/>
        <v>0.0</v>
      </c>
    </row>
    <row r="216" spans="8:8" ht="16.5">
      <c r="A216" s="140" t="s">
        <v>203</v>
      </c>
      <c r="B216" s="31"/>
      <c r="C216" s="32"/>
      <c r="D216" s="47">
        <f t="shared" si="17"/>
        <v>0.0</v>
      </c>
    </row>
    <row r="217" spans="8:8" ht="16.5">
      <c r="A217" s="140" t="s">
        <v>204</v>
      </c>
      <c r="B217" s="31"/>
      <c r="C217" s="32"/>
      <c r="D217" s="47">
        <f t="shared" si="17"/>
        <v>0.0</v>
      </c>
    </row>
    <row r="218" spans="8:8" ht="17.25">
      <c r="A218" s="158" t="s">
        <v>205</v>
      </c>
      <c r="B218" s="90"/>
      <c r="C218" s="91"/>
      <c r="D218" s="47">
        <f t="shared" si="17"/>
        <v>0.0</v>
      </c>
    </row>
    <row r="219" spans="8:8" ht="17.25">
      <c r="A219" s="159" t="s">
        <v>206</v>
      </c>
      <c r="B219" s="62">
        <v>1.012234554E7</v>
      </c>
      <c r="C219" s="160">
        <v>300000.0</v>
      </c>
      <c r="D219" s="161">
        <f t="shared" si="18" ref="D219:D247">SUM(B219:B219)</f>
        <v>1.012234554E7</v>
      </c>
    </row>
    <row r="220" spans="8:8" ht="17.25">
      <c r="A220" s="96" t="s">
        <v>207</v>
      </c>
      <c r="B220" s="77">
        <f>SUM(B212:B219)</f>
        <v>1.0947209420000002E8</v>
      </c>
      <c r="C220" s="77">
        <f>SUM(C212:C219)</f>
        <v>2.865761451E8</v>
      </c>
      <c r="D220" s="52">
        <f>SUM(B220:C220)</f>
        <v>3.960482393000001E8</v>
      </c>
    </row>
    <row r="221" spans="8:8" ht="16.5">
      <c r="A221" s="38" t="s">
        <v>208</v>
      </c>
      <c r="B221" s="31"/>
      <c r="C221" s="32"/>
      <c r="D221" s="47"/>
    </row>
    <row r="222" spans="8:8" ht="16.5">
      <c r="A222" s="140" t="s">
        <v>209</v>
      </c>
      <c r="B222" s="31"/>
      <c r="C222" s="32"/>
      <c r="D222" s="47">
        <f>SUM(B222:C222)</f>
        <v>0.0</v>
      </c>
    </row>
    <row r="223" spans="8:8" ht="16.5">
      <c r="A223" s="140" t="s">
        <v>210</v>
      </c>
      <c r="B223" s="31"/>
      <c r="C223" s="32"/>
      <c r="D223" s="47">
        <f t="shared" si="19" ref="D223:D230">SUM(B223:C223)</f>
        <v>0.0</v>
      </c>
    </row>
    <row r="224" spans="8:8" ht="16.5">
      <c r="A224" s="140" t="s">
        <v>211</v>
      </c>
      <c r="B224" s="31"/>
      <c r="C224" s="32"/>
      <c r="D224" s="47">
        <f t="shared" si="19"/>
        <v>0.0</v>
      </c>
    </row>
    <row r="225" spans="8:8" ht="16.5">
      <c r="A225" s="140" t="s">
        <v>212</v>
      </c>
      <c r="B225" s="31"/>
      <c r="C225" s="32"/>
      <c r="D225" s="47">
        <f t="shared" si="19"/>
        <v>0.0</v>
      </c>
    </row>
    <row r="226" spans="8:8" ht="16.5">
      <c r="A226" s="140" t="s">
        <v>213</v>
      </c>
      <c r="B226" s="31">
        <v>1.317600834E7</v>
      </c>
      <c r="C226" s="32">
        <v>1.543765023E7</v>
      </c>
      <c r="D226" s="47">
        <f t="shared" si="19"/>
        <v>2.861365857E7</v>
      </c>
    </row>
    <row r="227" spans="8:8" ht="16.5">
      <c r="A227" s="140" t="s">
        <v>214</v>
      </c>
      <c r="B227" s="31"/>
      <c r="C227" s="32"/>
      <c r="D227" s="47">
        <f t="shared" si="19"/>
        <v>0.0</v>
      </c>
    </row>
    <row r="228" spans="8:8" ht="16.5">
      <c r="A228" s="140" t="s">
        <v>215</v>
      </c>
      <c r="B228" s="31"/>
      <c r="C228" s="32"/>
      <c r="D228" s="47">
        <f t="shared" si="19"/>
        <v>0.0</v>
      </c>
    </row>
    <row r="229" spans="8:8" ht="16.5">
      <c r="A229" s="140" t="s">
        <v>216</v>
      </c>
      <c r="B229" s="31"/>
      <c r="C229" s="32"/>
      <c r="D229" s="47">
        <f t="shared" si="19"/>
        <v>0.0</v>
      </c>
    </row>
    <row r="230" spans="8:8" ht="17.25">
      <c r="A230" s="147" t="s">
        <v>217</v>
      </c>
      <c r="B230" s="41"/>
      <c r="C230" s="42"/>
      <c r="D230" s="47">
        <f t="shared" si="19"/>
        <v>0.0</v>
      </c>
    </row>
    <row r="231" spans="8:8" ht="17.25">
      <c r="A231" s="96" t="s">
        <v>218</v>
      </c>
      <c r="B231" s="151">
        <f>SUM(B221:B230)</f>
        <v>1.317600834E7</v>
      </c>
      <c r="C231" s="151">
        <f>SUM(C221:C230)</f>
        <v>1.543765023E7</v>
      </c>
      <c r="D231" s="52">
        <f>SUM(B231:C231)</f>
        <v>2.861365857E7</v>
      </c>
    </row>
    <row r="232" spans="8:8" ht="17.25">
      <c r="A232" s="162" t="s">
        <v>219</v>
      </c>
      <c r="B232" s="163">
        <f>SUM(B158,B166,B178,B186,B194,B202,B210,B220,B231)</f>
        <v>6.946629876750002E8</v>
      </c>
      <c r="C232" s="163">
        <f>SUM(C158,C166,C178,C186,C194,C202,C210,C220,C231)</f>
        <v>8.382397228300002E8</v>
      </c>
      <c r="D232" s="164">
        <f>SUM(B232:C232)</f>
        <v>1.5329027105050004E9</v>
      </c>
    </row>
    <row r="233" spans="8:8" ht="16.5">
      <c r="A233" s="38" t="s">
        <v>220</v>
      </c>
      <c r="B233" s="97"/>
      <c r="C233" s="98"/>
      <c r="D233" s="47"/>
    </row>
    <row r="234" spans="8:8" ht="16.5">
      <c r="A234" s="38" t="s">
        <v>131</v>
      </c>
      <c r="B234" s="31"/>
      <c r="C234" s="32"/>
      <c r="D234" s="47">
        <f t="shared" si="18"/>
        <v>0.0</v>
      </c>
    </row>
    <row r="235" spans="8:8" ht="16.5">
      <c r="A235" s="140" t="s">
        <v>132</v>
      </c>
      <c r="B235" s="97"/>
      <c r="C235" s="98"/>
      <c r="D235" s="47">
        <f t="shared" si="18"/>
        <v>0.0</v>
      </c>
    </row>
    <row r="236" spans="8:8" ht="16.5">
      <c r="A236" s="140" t="s">
        <v>133</v>
      </c>
      <c r="B236" s="31"/>
      <c r="C236" s="32"/>
      <c r="D236" s="47">
        <f t="shared" si="18"/>
        <v>0.0</v>
      </c>
    </row>
    <row r="237" spans="8:8" ht="16.5">
      <c r="A237" s="140" t="s">
        <v>134</v>
      </c>
      <c r="B237" s="31"/>
      <c r="C237" s="32"/>
      <c r="D237" s="47">
        <f t="shared" si="18"/>
        <v>0.0</v>
      </c>
    </row>
    <row r="238" spans="8:8" ht="16.5">
      <c r="A238" s="140" t="s">
        <v>135</v>
      </c>
      <c r="B238" s="31"/>
      <c r="C238" s="32"/>
      <c r="D238" s="47">
        <f t="shared" si="18"/>
        <v>0.0</v>
      </c>
    </row>
    <row r="239" spans="8:8" ht="16.5">
      <c r="A239" s="141" t="s">
        <v>136</v>
      </c>
      <c r="B239" s="31"/>
      <c r="C239" s="32"/>
      <c r="D239" s="47">
        <f t="shared" si="18"/>
        <v>0.0</v>
      </c>
    </row>
    <row r="240" spans="8:8" ht="16.5">
      <c r="A240" s="140" t="s">
        <v>137</v>
      </c>
      <c r="B240" s="31"/>
      <c r="C240" s="32"/>
      <c r="D240" s="47">
        <f t="shared" si="18"/>
        <v>0.0</v>
      </c>
    </row>
    <row r="241" spans="8:8" ht="16.5">
      <c r="A241" s="140" t="s">
        <v>138</v>
      </c>
      <c r="B241" s="31"/>
      <c r="C241" s="32"/>
      <c r="D241" s="47">
        <f t="shared" si="18"/>
        <v>0.0</v>
      </c>
    </row>
    <row r="242" spans="8:8" ht="16.5">
      <c r="A242" s="140" t="s">
        <v>139</v>
      </c>
      <c r="B242" s="31"/>
      <c r="C242" s="32"/>
      <c r="D242" s="47">
        <f t="shared" si="18"/>
        <v>0.0</v>
      </c>
    </row>
    <row r="243" spans="8:8" ht="16.5">
      <c r="A243" s="140" t="s">
        <v>140</v>
      </c>
      <c r="B243" s="31"/>
      <c r="C243" s="32"/>
      <c r="D243" s="47">
        <f t="shared" si="18"/>
        <v>0.0</v>
      </c>
    </row>
    <row r="244" spans="8:8" ht="16.5">
      <c r="A244" s="140" t="s">
        <v>221</v>
      </c>
      <c r="B244" s="31"/>
      <c r="C244" s="32"/>
      <c r="D244" s="47">
        <f t="shared" si="18"/>
        <v>0.0</v>
      </c>
    </row>
    <row r="245" spans="8:8" ht="16.5">
      <c r="A245" s="140" t="s">
        <v>142</v>
      </c>
      <c r="B245" s="31"/>
      <c r="C245" s="32"/>
      <c r="D245" s="47">
        <f t="shared" si="18"/>
        <v>0.0</v>
      </c>
    </row>
    <row r="246" spans="8:8" ht="16.5">
      <c r="A246" s="140" t="s">
        <v>143</v>
      </c>
      <c r="B246" s="31"/>
      <c r="C246" s="32"/>
      <c r="D246" s="47">
        <f t="shared" si="18"/>
        <v>0.0</v>
      </c>
    </row>
    <row r="247" spans="8:8" ht="33.75">
      <c r="A247" s="142" t="s">
        <v>144</v>
      </c>
      <c r="B247" s="41"/>
      <c r="C247" s="42"/>
      <c r="D247" s="47">
        <f t="shared" si="18"/>
        <v>0.0</v>
      </c>
    </row>
    <row r="248" spans="8:8" ht="17.25" customHeight="1">
      <c r="A248" s="165" t="s">
        <v>145</v>
      </c>
      <c r="B248" s="77">
        <f>SUM(B235:B247)</f>
        <v>0.0</v>
      </c>
      <c r="C248" s="77">
        <f>SUM(C235:C247)</f>
        <v>0.0</v>
      </c>
      <c r="D248" s="52">
        <f>SUM(B248:C248)</f>
        <v>0.0</v>
      </c>
    </row>
    <row r="249" spans="8:8" ht="16.5">
      <c r="A249" s="38" t="s">
        <v>146</v>
      </c>
      <c r="B249" s="31"/>
      <c r="C249" s="32"/>
      <c r="D249" s="47"/>
    </row>
    <row r="250" spans="8:8" ht="16.5">
      <c r="A250" s="140" t="s">
        <v>147</v>
      </c>
      <c r="B250" s="31"/>
      <c r="C250" s="32"/>
      <c r="D250" s="47">
        <f>SUM(B250:C250)</f>
        <v>0.0</v>
      </c>
    </row>
    <row r="251" spans="8:8" ht="16.5">
      <c r="A251" s="140" t="s">
        <v>148</v>
      </c>
      <c r="B251" s="31"/>
      <c r="C251" s="32"/>
      <c r="D251" s="47">
        <f t="shared" si="20" ref="D251:D255">SUM(B251:C251)</f>
        <v>0.0</v>
      </c>
    </row>
    <row r="252" spans="8:8" ht="16.5">
      <c r="A252" s="140" t="s">
        <v>149</v>
      </c>
      <c r="B252" s="31"/>
      <c r="C252" s="32"/>
      <c r="D252" s="47">
        <f t="shared" si="20"/>
        <v>0.0</v>
      </c>
    </row>
    <row r="253" spans="8:8" ht="16.5">
      <c r="A253" s="140" t="s">
        <v>150</v>
      </c>
      <c r="B253" s="31"/>
      <c r="C253" s="32"/>
      <c r="D253" s="47">
        <f t="shared" si="20"/>
        <v>0.0</v>
      </c>
    </row>
    <row r="254" spans="8:8" ht="16.5">
      <c r="A254" s="140" t="s">
        <v>151</v>
      </c>
      <c r="B254" s="31"/>
      <c r="C254" s="32"/>
      <c r="D254" s="47">
        <f t="shared" si="20"/>
        <v>0.0</v>
      </c>
    </row>
    <row r="255" spans="8:8" ht="17.25">
      <c r="A255" s="147" t="s">
        <v>152</v>
      </c>
      <c r="B255" s="41"/>
      <c r="C255" s="42"/>
      <c r="D255" s="47">
        <f t="shared" si="20"/>
        <v>0.0</v>
      </c>
    </row>
    <row r="256" spans="8:8" ht="17.25">
      <c r="A256" s="36" t="s">
        <v>153</v>
      </c>
      <c r="B256" s="166">
        <f t="shared" si="21" ref="B256:C256">SUM(B250:B255)</f>
        <v>0.0</v>
      </c>
      <c r="C256" s="166">
        <f t="shared" si="21"/>
        <v>0.0</v>
      </c>
      <c r="D256" s="52">
        <f>SUM(B256:C256)</f>
        <v>0.0</v>
      </c>
    </row>
    <row r="257" spans="8:8" ht="16.5">
      <c r="A257" s="38" t="s">
        <v>154</v>
      </c>
      <c r="B257" s="31"/>
      <c r="C257" s="32"/>
      <c r="D257" s="47"/>
    </row>
    <row r="258" spans="8:8" ht="17.25">
      <c r="A258" s="158" t="s">
        <v>155</v>
      </c>
      <c r="B258" s="90"/>
      <c r="C258" s="91"/>
      <c r="D258" s="167">
        <f>SUM(B258:C258)</f>
        <v>0.0</v>
      </c>
    </row>
    <row r="259" spans="8:8" ht="16.5">
      <c r="A259" s="168" t="s">
        <v>156</v>
      </c>
      <c r="B259" s="62"/>
      <c r="C259" s="160"/>
      <c r="D259" s="161">
        <f t="shared" si="22" ref="D259:D267">SUM(B259:C259)</f>
        <v>0.0</v>
      </c>
    </row>
    <row r="260" spans="8:8" ht="16.5">
      <c r="A260" s="140" t="s">
        <v>157</v>
      </c>
      <c r="B260" s="31"/>
      <c r="C260" s="169"/>
      <c r="D260" s="122">
        <f t="shared" si="22"/>
        <v>0.0</v>
      </c>
    </row>
    <row r="261" spans="8:8" ht="16.5">
      <c r="A261" s="140" t="s">
        <v>158</v>
      </c>
      <c r="B261" s="31">
        <v>5670299.23</v>
      </c>
      <c r="C261" s="169">
        <v>2.345277076E7</v>
      </c>
      <c r="D261" s="122">
        <f t="shared" si="22"/>
        <v>2.9123069990000002E7</v>
      </c>
    </row>
    <row r="262" spans="8:8" ht="16.5">
      <c r="A262" s="141" t="s">
        <v>159</v>
      </c>
      <c r="B262" s="31"/>
      <c r="C262" s="169"/>
      <c r="D262" s="122">
        <f t="shared" si="22"/>
        <v>0.0</v>
      </c>
    </row>
    <row r="263" spans="8:8" ht="16.5">
      <c r="A263" s="140" t="s">
        <v>160</v>
      </c>
      <c r="B263" s="105"/>
      <c r="C263" s="170"/>
      <c r="D263" s="122">
        <f t="shared" si="22"/>
        <v>0.0</v>
      </c>
    </row>
    <row r="264" spans="8:8" ht="16.5">
      <c r="A264" s="140" t="s">
        <v>161</v>
      </c>
      <c r="B264" s="31"/>
      <c r="C264" s="169"/>
      <c r="D264" s="122">
        <f t="shared" si="22"/>
        <v>0.0</v>
      </c>
    </row>
    <row r="265" spans="8:8" ht="16.5">
      <c r="A265" s="149" t="s">
        <v>162</v>
      </c>
      <c r="B265" s="97"/>
      <c r="C265" s="171"/>
      <c r="D265" s="122">
        <f t="shared" si="22"/>
        <v>0.0</v>
      </c>
    </row>
    <row r="266" spans="8:8" ht="16.5">
      <c r="A266" s="141" t="s">
        <v>163</v>
      </c>
      <c r="B266" s="31">
        <v>3570000.0</v>
      </c>
      <c r="C266" s="169">
        <v>1870000.0</v>
      </c>
      <c r="D266" s="122">
        <f t="shared" si="22"/>
        <v>5440000.0</v>
      </c>
    </row>
    <row r="267" spans="8:8" ht="17.25">
      <c r="A267" s="158" t="s">
        <v>164</v>
      </c>
      <c r="B267" s="90"/>
      <c r="C267" s="91"/>
      <c r="D267" s="167">
        <f t="shared" si="22"/>
        <v>0.0</v>
      </c>
    </row>
    <row r="268" spans="8:8" ht="17.25">
      <c r="A268" s="172" t="s">
        <v>165</v>
      </c>
      <c r="B268" s="173">
        <f>SUM(B258:B267)</f>
        <v>9240299.23</v>
      </c>
      <c r="C268" s="173">
        <f>SUM(C258:C267)</f>
        <v>2.532277076E7</v>
      </c>
      <c r="D268" s="174">
        <f>SUM(B268:C268)</f>
        <v>3.456306999E7</v>
      </c>
    </row>
    <row r="269" spans="8:8" ht="16.5">
      <c r="A269" s="38" t="s">
        <v>166</v>
      </c>
      <c r="B269" s="31"/>
      <c r="C269" s="32"/>
      <c r="D269" s="47"/>
    </row>
    <row r="270" spans="8:8" ht="16.5">
      <c r="A270" s="140" t="s">
        <v>167</v>
      </c>
      <c r="B270" s="97"/>
      <c r="C270" s="98"/>
      <c r="D270" s="47">
        <f>SUM(B270:C270)</f>
        <v>0.0</v>
      </c>
    </row>
    <row r="271" spans="8:8" ht="16.5">
      <c r="A271" s="140" t="s">
        <v>168</v>
      </c>
      <c r="B271" s="31"/>
      <c r="C271" s="32"/>
      <c r="D271" s="47">
        <f t="shared" si="23" ref="D271:D275">SUM(B271:C271)</f>
        <v>0.0</v>
      </c>
    </row>
    <row r="272" spans="8:8" ht="16.5">
      <c r="A272" s="140" t="s">
        <v>169</v>
      </c>
      <c r="B272" s="31"/>
      <c r="C272" s="32"/>
      <c r="D272" s="47">
        <f t="shared" si="23"/>
        <v>0.0</v>
      </c>
    </row>
    <row r="273" spans="8:8" ht="16.5">
      <c r="A273" s="140" t="s">
        <v>170</v>
      </c>
      <c r="B273" s="31"/>
      <c r="C273" s="32"/>
      <c r="D273" s="47">
        <f t="shared" si="23"/>
        <v>0.0</v>
      </c>
    </row>
    <row r="274" spans="8:8" ht="16.5">
      <c r="A274" s="140" t="s">
        <v>171</v>
      </c>
      <c r="B274" s="31"/>
      <c r="C274" s="32"/>
      <c r="D274" s="47">
        <f t="shared" si="23"/>
        <v>0.0</v>
      </c>
    </row>
    <row r="275" spans="8:8" ht="17.25">
      <c r="A275" s="147" t="s">
        <v>172</v>
      </c>
      <c r="B275" s="41">
        <v>4540000.0</v>
      </c>
      <c r="C275" s="42">
        <v>2133009.87</v>
      </c>
      <c r="D275" s="47">
        <f t="shared" si="23"/>
        <v>6673009.87</v>
      </c>
    </row>
    <row r="276" spans="8:8" ht="17.25">
      <c r="A276" s="36" t="s">
        <v>173</v>
      </c>
      <c r="B276" s="166">
        <f>SUM(B270:B275)</f>
        <v>4540000.0</v>
      </c>
      <c r="C276" s="166">
        <f>SUM(C270:C275)</f>
        <v>2133009.87</v>
      </c>
      <c r="D276" s="52">
        <f>SUM(B276:C276)</f>
        <v>6673009.87</v>
      </c>
    </row>
    <row r="277" spans="8:8" ht="16.5">
      <c r="A277" s="38" t="s">
        <v>174</v>
      </c>
      <c r="B277" s="31"/>
      <c r="C277" s="32"/>
      <c r="D277" s="47"/>
    </row>
    <row r="278" spans="8:8" ht="16.5">
      <c r="A278" s="140" t="s">
        <v>175</v>
      </c>
      <c r="B278" s="31">
        <v>5.495439398E7</v>
      </c>
      <c r="C278" s="32">
        <v>6.598776598E7</v>
      </c>
      <c r="D278" s="47">
        <f>SUM(B278:C278)</f>
        <v>1.2094215996E8</v>
      </c>
    </row>
    <row r="279" spans="8:8" ht="16.5">
      <c r="A279" s="140" t="s">
        <v>176</v>
      </c>
      <c r="B279" s="31">
        <v>4.24E7</v>
      </c>
      <c r="C279" s="32">
        <v>4.573823387E7</v>
      </c>
      <c r="D279" s="47">
        <f t="shared" si="24" ref="D279:D283">SUM(B279:C279)</f>
        <v>8.813823387E7</v>
      </c>
    </row>
    <row r="280" spans="8:8" ht="16.5">
      <c r="A280" s="140" t="s">
        <v>177</v>
      </c>
      <c r="B280" s="31">
        <v>6.11E7</v>
      </c>
      <c r="C280" s="32">
        <v>3.674732343E7</v>
      </c>
      <c r="D280" s="47">
        <f t="shared" si="24"/>
        <v>9.784732343E7</v>
      </c>
    </row>
    <row r="281" spans="8:8" ht="16.5">
      <c r="A281" s="140" t="s">
        <v>178</v>
      </c>
      <c r="B281" s="31"/>
      <c r="C281" s="32"/>
      <c r="D281" s="47">
        <f t="shared" si="24"/>
        <v>0.0</v>
      </c>
    </row>
    <row r="282" spans="8:8" ht="17.25" customHeight="1">
      <c r="A282" s="141" t="s">
        <v>179</v>
      </c>
      <c r="B282" s="31"/>
      <c r="C282" s="32"/>
      <c r="D282" s="47">
        <f t="shared" si="24"/>
        <v>0.0</v>
      </c>
    </row>
    <row r="283" spans="8:8" ht="20.25" customHeight="1">
      <c r="A283" s="142" t="s">
        <v>180</v>
      </c>
      <c r="B283" s="41"/>
      <c r="C283" s="42"/>
      <c r="D283" s="47">
        <f t="shared" si="24"/>
        <v>0.0</v>
      </c>
    </row>
    <row r="284" spans="8:8" ht="17.25">
      <c r="A284" s="175" t="s">
        <v>181</v>
      </c>
      <c r="B284" s="77">
        <f>SUM(B278:B283)</f>
        <v>1.5845439398E8</v>
      </c>
      <c r="C284" s="77">
        <f>SUM(C278:C283)</f>
        <v>1.4847332328E8</v>
      </c>
      <c r="D284" s="52">
        <f>SUM(B284:C284)</f>
        <v>3.0692771726E8</v>
      </c>
    </row>
    <row r="285" spans="8:8" ht="16.5">
      <c r="A285" s="38" t="s">
        <v>222</v>
      </c>
      <c r="B285" s="31"/>
      <c r="C285" s="32"/>
      <c r="D285" s="47"/>
    </row>
    <row r="286" spans="8:8" ht="16.5">
      <c r="A286" s="140" t="s">
        <v>183</v>
      </c>
      <c r="B286" s="31">
        <v>6.016098608E7</v>
      </c>
      <c r="C286" s="32">
        <v>5.648439387E7</v>
      </c>
      <c r="D286" s="47">
        <f>SUM(B286:C286)</f>
        <v>1.1664537994999999E8</v>
      </c>
    </row>
    <row r="287" spans="8:8" ht="16.5">
      <c r="A287" s="140" t="s">
        <v>184</v>
      </c>
      <c r="B287" s="105"/>
      <c r="C287" s="106"/>
      <c r="D287" s="47">
        <f t="shared" si="25" ref="D287:D291">SUM(B287:C287)</f>
        <v>0.0</v>
      </c>
    </row>
    <row r="288" spans="8:8" ht="16.5">
      <c r="A288" s="140" t="s">
        <v>185</v>
      </c>
      <c r="B288" s="31"/>
      <c r="C288" s="32"/>
      <c r="D288" s="47">
        <f t="shared" si="25"/>
        <v>0.0</v>
      </c>
    </row>
    <row r="289" spans="8:8" ht="16.5">
      <c r="A289" s="140" t="s">
        <v>186</v>
      </c>
      <c r="B289" s="31">
        <v>2.1E7</v>
      </c>
      <c r="C289" s="32">
        <v>1.765066734E7</v>
      </c>
      <c r="D289" s="47">
        <f t="shared" si="25"/>
        <v>3.865066734E7</v>
      </c>
    </row>
    <row r="290" spans="8:8" ht="16.5">
      <c r="A290" s="140" t="s">
        <v>187</v>
      </c>
      <c r="B290" s="31"/>
      <c r="C290" s="32"/>
      <c r="D290" s="47">
        <f t="shared" si="25"/>
        <v>0.0</v>
      </c>
    </row>
    <row r="291" spans="8:8" ht="17.25">
      <c r="A291" s="147" t="s">
        <v>188</v>
      </c>
      <c r="B291" s="41">
        <v>1.23E7</v>
      </c>
      <c r="C291" s="42">
        <v>1.65409E7</v>
      </c>
      <c r="D291" s="47">
        <f t="shared" si="25"/>
        <v>2.88409E7</v>
      </c>
    </row>
    <row r="292" spans="8:8" ht="17.25">
      <c r="A292" s="36" t="s">
        <v>189</v>
      </c>
      <c r="B292" s="77">
        <f>SUM(B286:B291)</f>
        <v>9.346098608E7</v>
      </c>
      <c r="C292" s="77">
        <f>SUM(C286:C291)</f>
        <v>9.067596121E7</v>
      </c>
      <c r="D292" s="52">
        <f>SUM(B292:C292)</f>
        <v>1.8413694729E8</v>
      </c>
    </row>
    <row r="293" spans="8:8" ht="16.5">
      <c r="A293" s="38" t="s">
        <v>190</v>
      </c>
      <c r="B293" s="31"/>
      <c r="C293" s="32"/>
      <c r="D293" s="47"/>
    </row>
    <row r="294" spans="8:8" ht="16.5">
      <c r="A294" s="140" t="s">
        <v>191</v>
      </c>
      <c r="B294" s="31"/>
      <c r="C294" s="32"/>
      <c r="D294" s="47">
        <f>SUM(B294:C294)</f>
        <v>0.0</v>
      </c>
    </row>
    <row r="295" spans="8:8" ht="16.5">
      <c r="A295" s="140" t="s">
        <v>192</v>
      </c>
      <c r="B295" s="31"/>
      <c r="C295" s="32"/>
      <c r="D295" s="47">
        <f t="shared" si="26" ref="D295:D298">SUM(B295:C295)</f>
        <v>0.0</v>
      </c>
    </row>
    <row r="296" spans="8:8" ht="16.5">
      <c r="A296" s="140" t="s">
        <v>193</v>
      </c>
      <c r="B296" s="31"/>
      <c r="C296" s="32"/>
      <c r="D296" s="47">
        <f t="shared" si="26"/>
        <v>0.0</v>
      </c>
    </row>
    <row r="297" spans="8:8" ht="16.5">
      <c r="A297" s="140" t="s">
        <v>194</v>
      </c>
      <c r="B297" s="31"/>
      <c r="C297" s="32"/>
      <c r="D297" s="47">
        <f t="shared" si="26"/>
        <v>0.0</v>
      </c>
    </row>
    <row r="298" spans="8:8" ht="17.25">
      <c r="A298" s="176" t="s">
        <v>195</v>
      </c>
      <c r="B298" s="90"/>
      <c r="C298" s="91"/>
      <c r="D298" s="47">
        <f t="shared" si="26"/>
        <v>0.0</v>
      </c>
    </row>
    <row r="299" spans="8:8" ht="17.25">
      <c r="A299" s="177" t="s">
        <v>196</v>
      </c>
      <c r="B299" s="178"/>
      <c r="C299" s="178"/>
      <c r="D299" s="161">
        <f>SUM(B299:C299)</f>
        <v>0.0</v>
      </c>
    </row>
    <row r="300" spans="8:8" ht="17.25">
      <c r="A300" s="36" t="s">
        <v>223</v>
      </c>
      <c r="B300" s="77">
        <f>SUM(B294:B299)</f>
        <v>0.0</v>
      </c>
      <c r="C300" s="77">
        <f>SUM(C294:C299)</f>
        <v>0.0</v>
      </c>
      <c r="D300" s="52">
        <f>SUM(B300:C300)</f>
        <v>0.0</v>
      </c>
    </row>
    <row r="301" spans="8:8" ht="16.5">
      <c r="A301" s="38" t="s">
        <v>224</v>
      </c>
      <c r="B301" s="105"/>
      <c r="C301" s="106"/>
      <c r="D301" s="47"/>
    </row>
    <row r="302" spans="8:8" ht="16.5">
      <c r="A302" s="140" t="s">
        <v>199</v>
      </c>
      <c r="B302" s="31">
        <v>3.065989069E8</v>
      </c>
      <c r="C302" s="32">
        <v>1.1765498732E8</v>
      </c>
      <c r="D302" s="47">
        <f>SUM(B302:C302)</f>
        <v>4.2425389421999997E8</v>
      </c>
    </row>
    <row r="303" spans="8:8" ht="16.5">
      <c r="A303" s="140" t="s">
        <v>200</v>
      </c>
      <c r="B303" s="31">
        <v>2.134376898E7</v>
      </c>
      <c r="C303" s="32"/>
      <c r="D303" s="47">
        <f t="shared" si="27" ref="D303:D309">SUM(B303:C303)</f>
        <v>2.134376898E7</v>
      </c>
    </row>
    <row r="304" spans="8:8" ht="16.5">
      <c r="A304" s="140" t="s">
        <v>201</v>
      </c>
      <c r="B304" s="31"/>
      <c r="C304" s="32"/>
      <c r="D304" s="47">
        <f t="shared" si="27"/>
        <v>0.0</v>
      </c>
    </row>
    <row r="305" spans="8:8" ht="16.5">
      <c r="A305" s="140" t="s">
        <v>202</v>
      </c>
      <c r="B305" s="31"/>
      <c r="C305" s="32"/>
      <c r="D305" s="47">
        <f t="shared" si="27"/>
        <v>0.0</v>
      </c>
    </row>
    <row r="306" spans="8:8" ht="16.5">
      <c r="A306" s="140" t="s">
        <v>203</v>
      </c>
      <c r="B306" s="31"/>
      <c r="C306" s="32"/>
      <c r="D306" s="47">
        <f t="shared" si="27"/>
        <v>0.0</v>
      </c>
    </row>
    <row r="307" spans="8:8" ht="16.5">
      <c r="A307" s="140" t="s">
        <v>204</v>
      </c>
      <c r="B307" s="31"/>
      <c r="C307" s="32"/>
      <c r="D307" s="47">
        <f t="shared" si="27"/>
        <v>0.0</v>
      </c>
    </row>
    <row r="308" spans="8:8" ht="16.5">
      <c r="A308" s="140" t="s">
        <v>205</v>
      </c>
      <c r="B308" s="31"/>
      <c r="C308" s="32"/>
      <c r="D308" s="47">
        <f t="shared" si="27"/>
        <v>0.0</v>
      </c>
    </row>
    <row r="309" spans="8:8" ht="17.25">
      <c r="A309" s="147" t="s">
        <v>206</v>
      </c>
      <c r="B309" s="41"/>
      <c r="C309" s="42"/>
      <c r="D309" s="47">
        <f t="shared" si="27"/>
        <v>0.0</v>
      </c>
    </row>
    <row r="310" spans="8:8" ht="17.25">
      <c r="A310" s="96" t="s">
        <v>207</v>
      </c>
      <c r="B310" s="166">
        <f t="shared" si="28" ref="B310:C310">SUM(B302:B309)</f>
        <v>3.2794267588E8</v>
      </c>
      <c r="C310" s="166">
        <f t="shared" si="28"/>
        <v>1.1765498732E8</v>
      </c>
      <c r="D310" s="52">
        <f>SUM(B310:C310)</f>
        <v>4.455976632E8</v>
      </c>
    </row>
    <row r="311" spans="8:8" ht="16.5">
      <c r="A311" s="38" t="s">
        <v>208</v>
      </c>
      <c r="B311" s="31"/>
      <c r="C311" s="32"/>
      <c r="D311" s="47"/>
    </row>
    <row r="312" spans="8:8" ht="16.5">
      <c r="A312" s="140" t="s">
        <v>209</v>
      </c>
      <c r="B312" s="31"/>
      <c r="C312" s="32"/>
      <c r="D312" s="47">
        <f>SUM(B312:C312)</f>
        <v>0.0</v>
      </c>
    </row>
    <row r="313" spans="8:8" ht="16.5">
      <c r="A313" s="140" t="s">
        <v>210</v>
      </c>
      <c r="B313" s="31"/>
      <c r="C313" s="32"/>
      <c r="D313" s="47">
        <f t="shared" si="29" ref="D313:D320">SUM(B313:C313)</f>
        <v>0.0</v>
      </c>
    </row>
    <row r="314" spans="8:8" ht="16.5">
      <c r="A314" s="140" t="s">
        <v>211</v>
      </c>
      <c r="B314" s="31"/>
      <c r="C314" s="32"/>
      <c r="D314" s="47">
        <f t="shared" si="29"/>
        <v>0.0</v>
      </c>
    </row>
    <row r="315" spans="8:8" ht="16.5">
      <c r="A315" s="140" t="s">
        <v>212</v>
      </c>
      <c r="B315" s="31"/>
      <c r="C315" s="32"/>
      <c r="D315" s="47">
        <f t="shared" si="29"/>
        <v>0.0</v>
      </c>
    </row>
    <row r="316" spans="8:8" ht="16.5">
      <c r="A316" s="140" t="s">
        <v>213</v>
      </c>
      <c r="B316" s="31">
        <v>2.091056043E7</v>
      </c>
      <c r="C316" s="32">
        <v>2.765098E7</v>
      </c>
      <c r="D316" s="47">
        <f t="shared" si="29"/>
        <v>4.856154043E7</v>
      </c>
    </row>
    <row r="317" spans="8:8" ht="16.5">
      <c r="A317" s="140" t="s">
        <v>214</v>
      </c>
      <c r="B317" s="105"/>
      <c r="C317" s="106"/>
      <c r="D317" s="47">
        <f t="shared" si="29"/>
        <v>0.0</v>
      </c>
    </row>
    <row r="318" spans="8:8" ht="16.5">
      <c r="A318" s="140" t="s">
        <v>215</v>
      </c>
      <c r="B318" s="31"/>
      <c r="C318" s="32"/>
      <c r="D318" s="47">
        <f t="shared" si="29"/>
        <v>0.0</v>
      </c>
    </row>
    <row r="319" spans="8:8" ht="16.5">
      <c r="A319" s="140" t="s">
        <v>216</v>
      </c>
      <c r="B319" s="31">
        <v>0.0</v>
      </c>
      <c r="C319" s="32"/>
      <c r="D319" s="47">
        <f t="shared" si="29"/>
        <v>0.0</v>
      </c>
    </row>
    <row r="320" spans="8:8" ht="17.25">
      <c r="A320" s="147" t="s">
        <v>217</v>
      </c>
      <c r="B320" s="41">
        <v>1.458900134E7</v>
      </c>
      <c r="C320" s="42">
        <v>2.0869609910000086E7</v>
      </c>
      <c r="D320" s="47">
        <f t="shared" si="29"/>
        <v>3.545861125000009E7</v>
      </c>
    </row>
    <row r="321" spans="8:8" ht="17.25">
      <c r="A321" s="96" t="s">
        <v>218</v>
      </c>
      <c r="B321" s="179">
        <f>SUM(B312:B320)</f>
        <v>3.5499561769999996E7</v>
      </c>
      <c r="C321" s="179">
        <f>SUM(C312:C320)</f>
        <v>4.8520589910000086E7</v>
      </c>
      <c r="D321" s="180">
        <f>SUM(B321:C321)</f>
        <v>8.402015168000008E7</v>
      </c>
    </row>
    <row r="322" spans="8:8" ht="17.25">
      <c r="A322" s="181" t="s">
        <v>225</v>
      </c>
      <c r="B322" s="182">
        <f>SUM(B321,B310,B300,B292,B284,B276,B268,B256,B248, )</f>
        <v>6.291379169399999E8</v>
      </c>
      <c r="C322" s="182">
        <f>SUM(C321,C310,C300,C292,C284,C276,C268,C256,C248, )</f>
        <v>4.3278064235E8</v>
      </c>
      <c r="D322" s="182">
        <f>SUM(B322:C322)</f>
        <v>1.06191855929E9</v>
      </c>
    </row>
    <row r="323" spans="8:8" ht="17.25">
      <c r="A323" s="183" t="s">
        <v>226</v>
      </c>
      <c r="B323" s="184">
        <f>SUM(B232,B322)</f>
        <v>1.3238009046150002E9</v>
      </c>
      <c r="C323" s="184">
        <f>SUM(C232,C322)</f>
        <v>1.2710203651800003E9</v>
      </c>
      <c r="D323" s="185">
        <f>SUM(B323:C323)</f>
        <v>2.5948212697950006E9</v>
      </c>
    </row>
    <row r="324" spans="8:8" ht="15.75">
      <c r="A324" s="186" t="s">
        <v>227</v>
      </c>
      <c r="B324" s="187"/>
      <c r="C324" s="187"/>
      <c r="D324" s="188"/>
    </row>
    <row r="325" spans="8:8">
      <c r="A325" s="186" t="s">
        <v>228</v>
      </c>
      <c r="B325" s="187"/>
      <c r="C325" s="187"/>
      <c r="D325" s="188"/>
    </row>
    <row r="326" spans="8:8">
      <c r="A326" s="189" t="s">
        <v>229</v>
      </c>
      <c r="B326" s="190">
        <f>SUM(B123-B323)</f>
        <v>0.004999876022338867</v>
      </c>
      <c r="C326" s="190">
        <f>SUM(C123-C323)</f>
        <v>0.0</v>
      </c>
      <c r="D326" s="191">
        <f>SUM(B326:C326)</f>
        <v>0.004999876022338867</v>
      </c>
    </row>
    <row r="327" spans="8:8">
      <c r="A327" s="189" t="s">
        <v>230</v>
      </c>
      <c r="B327" s="192"/>
      <c r="C327" s="192"/>
      <c r="D327" s="193"/>
    </row>
    <row r="328" spans="8:8">
      <c r="A328" s="189" t="s">
        <v>231</v>
      </c>
      <c r="B328" s="192"/>
      <c r="C328" s="192"/>
      <c r="D328" s="193"/>
    </row>
    <row r="329" spans="8:8" ht="16.5">
      <c r="A329" s="194"/>
      <c r="B329" s="195"/>
      <c r="C329" s="195"/>
      <c r="D329" s="196"/>
    </row>
    <row r="330" spans="8:8" ht="16.5">
      <c r="A330" s="197" t="s">
        <v>233</v>
      </c>
      <c r="B330" s="198"/>
      <c r="C330" s="198"/>
      <c r="D330" s="199"/>
    </row>
    <row r="331" spans="8:8" ht="16.5">
      <c r="A331" s="197"/>
      <c r="B331" s="200" t="s">
        <v>243</v>
      </c>
      <c r="C331" s="200"/>
      <c r="D331" s="199"/>
    </row>
    <row r="332" spans="8:8" ht="15.0">
      <c r="A332" s="201" t="s">
        <v>244</v>
      </c>
      <c r="B332" s="202"/>
      <c r="C332" s="203"/>
      <c r="D332" s="199"/>
    </row>
    <row r="333" spans="8:8" ht="16.5">
      <c r="A333" s="197"/>
      <c r="B333" s="202"/>
      <c r="C333" s="204"/>
      <c r="D333" s="199"/>
    </row>
    <row r="334" spans="8:8" ht="15.0">
      <c r="A334" s="201" t="s">
        <v>245</v>
      </c>
      <c r="B334" s="202"/>
      <c r="C334" s="202"/>
      <c r="D334" s="199"/>
    </row>
    <row r="335" spans="8:8" ht="16.5">
      <c r="A335" s="197"/>
      <c r="B335" s="202"/>
      <c r="C335" s="202"/>
      <c r="D335" s="199"/>
    </row>
    <row r="336" spans="8:8" ht="15.0">
      <c r="A336" s="201" t="s">
        <v>247</v>
      </c>
      <c r="B336" s="202"/>
      <c r="C336" s="205"/>
      <c r="D336" s="199"/>
    </row>
    <row r="337" spans="8:8" ht="17.25">
      <c r="A337" s="206"/>
      <c r="B337" s="207"/>
      <c r="C337" s="207"/>
      <c r="D337" s="208"/>
    </row>
  </sheetData>
  <mergeCells count="4">
    <mergeCell ref="A2:D2"/>
    <mergeCell ref="A3:D3"/>
    <mergeCell ref="A4:D4"/>
    <mergeCell ref="A5:D5"/>
  </mergeCells>
  <printOptions horizontalCentered="1"/>
  <pageMargins left="0.7" right="0.7" top="0.75" bottom="0.75" header="0.3" footer="0.3"/>
  <pageSetup paperSize="9" scale="87"/>
  <headerFooter>
    <oddFooter>&amp;L&amp;"-,Bold"BUNKURE LOCAL GOVERNMENT, KANO STATE&amp;C&amp;"-,Bold"&amp;P&amp;R&amp;"-,Bold"1 &amp; 2 QUARTER BUDGET TRACKING 2025</oddFooter>
  </headerFooter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User</dc:creator>
  <cp:lastModifiedBy>User</cp:lastModifiedBy>
  <dcterms:created xsi:type="dcterms:W3CDTF">2025-04-13T09:36:13Z</dcterms:created>
  <dcterms:modified xsi:type="dcterms:W3CDTF">2025-07-28T09:41:41Z</dcterms:modified>
</cp:coreProperties>
</file>