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D PRS WUDIL LGA\Desktop\PRS DEPT WUDIL LGA\BUDGET\YEAR 2025\"/>
    </mc:Choice>
  </mc:AlternateContent>
  <bookViews>
    <workbookView xWindow="-105" yWindow="-105" windowWidth="19425" windowHeight="10305"/>
  </bookViews>
  <sheets>
    <sheet name="LG FY2023" sheetId="2" r:id="rId1"/>
  </sheets>
  <definedNames>
    <definedName name="_xlnm.Print_Area" localSheetId="0">'LG FY2023'!#REF!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F7" i="2"/>
  <c r="F6" i="2"/>
  <c r="F5" i="2"/>
  <c r="F4" i="2"/>
  <c r="F307" i="2"/>
  <c r="F308" i="2"/>
  <c r="F309" i="2"/>
  <c r="F310" i="2"/>
  <c r="F311" i="2"/>
  <c r="F312" i="2"/>
  <c r="F313" i="2"/>
  <c r="F314" i="2"/>
  <c r="F306" i="2"/>
  <c r="F297" i="2"/>
  <c r="F298" i="2"/>
  <c r="F299" i="2"/>
  <c r="F300" i="2"/>
  <c r="F301" i="2"/>
  <c r="F302" i="2"/>
  <c r="F303" i="2"/>
  <c r="F296" i="2"/>
  <c r="C315" i="2"/>
  <c r="D315" i="2"/>
  <c r="E315" i="2"/>
  <c r="B315" i="2"/>
  <c r="C304" i="2"/>
  <c r="D304" i="2"/>
  <c r="E304" i="2"/>
  <c r="B304" i="2"/>
  <c r="F289" i="2"/>
  <c r="F290" i="2"/>
  <c r="F291" i="2"/>
  <c r="F292" i="2"/>
  <c r="F293" i="2"/>
  <c r="F288" i="2"/>
  <c r="C294" i="2"/>
  <c r="D294" i="2"/>
  <c r="E294" i="2"/>
  <c r="B294" i="2"/>
  <c r="F281" i="2"/>
  <c r="F282" i="2"/>
  <c r="F283" i="2"/>
  <c r="F284" i="2"/>
  <c r="F285" i="2"/>
  <c r="F280" i="2"/>
  <c r="C286" i="2"/>
  <c r="D286" i="2"/>
  <c r="E286" i="2"/>
  <c r="B286" i="2"/>
  <c r="F273" i="2"/>
  <c r="F274" i="2"/>
  <c r="F275" i="2"/>
  <c r="F276" i="2"/>
  <c r="F277" i="2"/>
  <c r="F272" i="2"/>
  <c r="C278" i="2"/>
  <c r="D278" i="2"/>
  <c r="E278" i="2"/>
  <c r="B278" i="2"/>
  <c r="F265" i="2"/>
  <c r="F266" i="2"/>
  <c r="F267" i="2"/>
  <c r="F268" i="2"/>
  <c r="F269" i="2"/>
  <c r="F264" i="2"/>
  <c r="C270" i="2"/>
  <c r="D270" i="2"/>
  <c r="E270" i="2"/>
  <c r="B270" i="2"/>
  <c r="F253" i="2"/>
  <c r="F254" i="2"/>
  <c r="F255" i="2"/>
  <c r="F256" i="2"/>
  <c r="F257" i="2"/>
  <c r="F258" i="2"/>
  <c r="F259" i="2"/>
  <c r="F260" i="2"/>
  <c r="F261" i="2"/>
  <c r="F252" i="2"/>
  <c r="C262" i="2"/>
  <c r="D262" i="2"/>
  <c r="E262" i="2"/>
  <c r="B262" i="2"/>
  <c r="F245" i="2"/>
  <c r="F246" i="2"/>
  <c r="F247" i="2"/>
  <c r="F248" i="2"/>
  <c r="F249" i="2"/>
  <c r="F244" i="2"/>
  <c r="C250" i="2"/>
  <c r="D250" i="2"/>
  <c r="E250" i="2"/>
  <c r="B250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29" i="2"/>
  <c r="C242" i="2"/>
  <c r="D242" i="2"/>
  <c r="E242" i="2"/>
  <c r="B242" i="2"/>
  <c r="F217" i="2"/>
  <c r="F218" i="2"/>
  <c r="F219" i="2"/>
  <c r="F220" i="2"/>
  <c r="F221" i="2"/>
  <c r="F222" i="2"/>
  <c r="F223" i="2"/>
  <c r="F224" i="2"/>
  <c r="F216" i="2"/>
  <c r="C225" i="2"/>
  <c r="D225" i="2"/>
  <c r="E225" i="2"/>
  <c r="B225" i="2"/>
  <c r="F207" i="2"/>
  <c r="F208" i="2"/>
  <c r="F209" i="2"/>
  <c r="F210" i="2"/>
  <c r="F211" i="2"/>
  <c r="F212" i="2"/>
  <c r="F213" i="2"/>
  <c r="F206" i="2"/>
  <c r="C214" i="2"/>
  <c r="D214" i="2"/>
  <c r="E214" i="2"/>
  <c r="B214" i="2"/>
  <c r="F199" i="2"/>
  <c r="F200" i="2"/>
  <c r="F201" i="2"/>
  <c r="F202" i="2"/>
  <c r="F203" i="2"/>
  <c r="F198" i="2"/>
  <c r="C204" i="2"/>
  <c r="D204" i="2"/>
  <c r="E204" i="2"/>
  <c r="B204" i="2"/>
  <c r="F191" i="2"/>
  <c r="F192" i="2"/>
  <c r="F193" i="2"/>
  <c r="F194" i="2"/>
  <c r="F195" i="2"/>
  <c r="F190" i="2"/>
  <c r="C196" i="2"/>
  <c r="D196" i="2"/>
  <c r="E196" i="2"/>
  <c r="B196" i="2"/>
  <c r="F183" i="2"/>
  <c r="F184" i="2"/>
  <c r="F185" i="2"/>
  <c r="F186" i="2"/>
  <c r="F187" i="2"/>
  <c r="C188" i="2"/>
  <c r="D188" i="2"/>
  <c r="E188" i="2"/>
  <c r="B188" i="2"/>
  <c r="F182" i="2"/>
  <c r="F175" i="2"/>
  <c r="F176" i="2"/>
  <c r="F177" i="2"/>
  <c r="F178" i="2"/>
  <c r="F179" i="2"/>
  <c r="F174" i="2"/>
  <c r="C180" i="2"/>
  <c r="D180" i="2"/>
  <c r="E180" i="2"/>
  <c r="B180" i="2"/>
  <c r="F163" i="2"/>
  <c r="F164" i="2"/>
  <c r="F165" i="2"/>
  <c r="F166" i="2"/>
  <c r="F167" i="2"/>
  <c r="F168" i="2"/>
  <c r="F169" i="2"/>
  <c r="F170" i="2"/>
  <c r="F171" i="2"/>
  <c r="F162" i="2"/>
  <c r="C172" i="2"/>
  <c r="D172" i="2"/>
  <c r="E172" i="2"/>
  <c r="B172" i="2"/>
  <c r="F155" i="2"/>
  <c r="F156" i="2"/>
  <c r="F157" i="2"/>
  <c r="F158" i="2"/>
  <c r="F159" i="2"/>
  <c r="F154" i="2"/>
  <c r="C160" i="2"/>
  <c r="D160" i="2"/>
  <c r="E160" i="2"/>
  <c r="B160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9" i="2"/>
  <c r="C152" i="2"/>
  <c r="D152" i="2"/>
  <c r="E152" i="2"/>
  <c r="B152" i="2"/>
  <c r="B135" i="2"/>
  <c r="C135" i="2"/>
  <c r="D135" i="2"/>
  <c r="E135" i="2"/>
  <c r="F129" i="2"/>
  <c r="F131" i="2"/>
  <c r="F132" i="2"/>
  <c r="F133" i="2"/>
  <c r="F134" i="2"/>
  <c r="F126" i="2"/>
  <c r="F127" i="2"/>
  <c r="F128" i="2"/>
  <c r="F125" i="2"/>
  <c r="F122" i="2"/>
  <c r="F116" i="2"/>
  <c r="F117" i="2"/>
  <c r="F118" i="2"/>
  <c r="F115" i="2"/>
  <c r="F101" i="2"/>
  <c r="F102" i="2"/>
  <c r="F104" i="2"/>
  <c r="F105" i="2"/>
  <c r="F107" i="2"/>
  <c r="F108" i="2"/>
  <c r="F109" i="2"/>
  <c r="F110" i="2"/>
  <c r="F111" i="2"/>
  <c r="F112" i="2"/>
  <c r="F113" i="2"/>
  <c r="E316" i="2" l="1"/>
  <c r="E226" i="2"/>
  <c r="D226" i="2"/>
  <c r="F270" i="2"/>
  <c r="C226" i="2"/>
  <c r="F214" i="2"/>
  <c r="D316" i="2"/>
  <c r="F294" i="2"/>
  <c r="F262" i="2"/>
  <c r="F286" i="2"/>
  <c r="F304" i="2"/>
  <c r="B316" i="2"/>
  <c r="C316" i="2"/>
  <c r="C317" i="2" s="1"/>
  <c r="F250" i="2"/>
  <c r="F188" i="2"/>
  <c r="B226" i="2"/>
  <c r="F97" i="2"/>
  <c r="D119" i="2"/>
  <c r="F94" i="2"/>
  <c r="F98" i="2"/>
  <c r="F91" i="2"/>
  <c r="F81" i="2"/>
  <c r="F84" i="2"/>
  <c r="F82" i="2"/>
  <c r="F80" i="2"/>
  <c r="F92" i="2"/>
  <c r="F67" i="2"/>
  <c r="F88" i="2"/>
  <c r="F86" i="2"/>
  <c r="F78" i="2"/>
  <c r="F76" i="2"/>
  <c r="F23" i="2"/>
  <c r="F61" i="2"/>
  <c r="F74" i="2"/>
  <c r="F73" i="2"/>
  <c r="F90" i="2"/>
  <c r="F87" i="2"/>
  <c r="F85" i="2"/>
  <c r="F83" i="2"/>
  <c r="F79" i="2"/>
  <c r="F77" i="2"/>
  <c r="F75" i="2"/>
  <c r="F71" i="2"/>
  <c r="F70" i="2"/>
  <c r="E119" i="2"/>
  <c r="F68" i="2"/>
  <c r="F44" i="2"/>
  <c r="F40" i="2"/>
  <c r="F36" i="2"/>
  <c r="F52" i="2"/>
  <c r="F50" i="2"/>
  <c r="F48" i="2"/>
  <c r="F59" i="2"/>
  <c r="F57" i="2"/>
  <c r="C119" i="2"/>
  <c r="B119" i="2"/>
  <c r="F69" i="2"/>
  <c r="F62" i="2"/>
  <c r="F56" i="2"/>
  <c r="F58" i="2"/>
  <c r="F55" i="2"/>
  <c r="F35" i="2"/>
  <c r="F51" i="2"/>
  <c r="F49" i="2"/>
  <c r="F38" i="2"/>
  <c r="C30" i="2"/>
  <c r="F45" i="2"/>
  <c r="F43" i="2"/>
  <c r="F41" i="2"/>
  <c r="F39" i="2"/>
  <c r="F37" i="2"/>
  <c r="F47" i="2"/>
  <c r="F42" i="2"/>
  <c r="F17" i="2"/>
  <c r="F31" i="2"/>
  <c r="F33" i="2"/>
  <c r="F14" i="2"/>
  <c r="C15" i="2"/>
  <c r="F27" i="2"/>
  <c r="F25" i="2"/>
  <c r="F29" i="2"/>
  <c r="F19" i="2"/>
  <c r="F21" i="2"/>
  <c r="B30" i="2"/>
  <c r="F24" i="2"/>
  <c r="F22" i="2"/>
  <c r="E30" i="2"/>
  <c r="F28" i="2"/>
  <c r="F26" i="2"/>
  <c r="F20" i="2"/>
  <c r="F18" i="2"/>
  <c r="F12" i="2"/>
  <c r="E15" i="2"/>
  <c r="D30" i="2"/>
  <c r="F11" i="2"/>
  <c r="D15" i="2"/>
  <c r="F13" i="2"/>
  <c r="B15" i="2"/>
  <c r="F315" i="2"/>
  <c r="F278" i="2"/>
  <c r="F242" i="2"/>
  <c r="F204" i="2"/>
  <c r="F135" i="2"/>
  <c r="F196" i="2"/>
  <c r="F225" i="2"/>
  <c r="F180" i="2"/>
  <c r="F172" i="2"/>
  <c r="F160" i="2"/>
  <c r="F152" i="2"/>
  <c r="E317" i="2" l="1"/>
  <c r="D317" i="2"/>
  <c r="F316" i="2"/>
  <c r="B317" i="2"/>
  <c r="F226" i="2"/>
  <c r="F119" i="2"/>
  <c r="C63" i="2"/>
  <c r="B63" i="2"/>
  <c r="D63" i="2"/>
  <c r="E63" i="2"/>
  <c r="F30" i="2"/>
  <c r="F15" i="2"/>
  <c r="F317" i="2" l="1"/>
  <c r="F63" i="2"/>
</calcChain>
</file>

<file path=xl/sharedStrings.xml><?xml version="1.0" encoding="utf-8"?>
<sst xmlns="http://schemas.openxmlformats.org/spreadsheetml/2006/main" count="328" uniqueCount="234">
  <si>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</si>
  <si>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</si>
  <si>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</si>
  <si>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</si>
  <si>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</si>
  <si>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</si>
  <si>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</si>
  <si>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</si>
  <si>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</si>
  <si>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</si>
  <si>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</si>
  <si>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</si>
  <si>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</si>
  <si>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</si>
  <si>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</si>
  <si>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</si>
  <si>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</si>
  <si>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</si>
  <si>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</si>
  <si>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</si>
  <si>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</si>
  <si>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</si>
  <si>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</si>
  <si>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</si>
  <si>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</si>
  <si>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</si>
  <si>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</si>
  <si>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</si>
  <si>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</si>
  <si>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</si>
  <si>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</si>
  <si>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</si>
  <si>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</si>
  <si>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</si>
  <si>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</si>
  <si>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</si>
  <si>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</si>
  <si>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</si>
  <si>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</si>
  <si>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</si>
  <si>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</si>
  <si>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</si>
  <si>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</si>
  <si>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</si>
  <si>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</si>
  <si>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</si>
  <si>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</si>
  <si>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</si>
  <si>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</si>
  <si>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</si>
  <si>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</si>
  <si>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</si>
  <si>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</si>
  <si>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</si>
  <si>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</si>
  <si>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</si>
  <si>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</si>
  <si>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</si>
  <si>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</si>
  <si>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</si>
  <si>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</si>
  <si>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</si>
  <si>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</si>
  <si>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</si>
  <si>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</si>
  <si>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</si>
  <si>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</si>
  <si>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</si>
  <si>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</si>
  <si>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</si>
  <si>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</si>
  <si>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</si>
  <si>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</si>
  <si>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</si>
  <si>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</si>
  <si>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</si>
  <si>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</si>
  <si>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</si>
  <si>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</si>
  <si>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</si>
  <si>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</si>
  <si>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</si>
  <si>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</si>
  <si>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</si>
  <si>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</si>
  <si>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</si>
  <si>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</si>
  <si>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</si>
  <si>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</si>
  <si>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</si>
  <si>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</si>
  <si>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</si>
  <si>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</si>
  <si>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</si>
  <si>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</si>
  <si>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</si>
  <si>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</si>
  <si>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</si>
  <si>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</si>
  <si>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</si>
  <si>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</si>
  <si>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</si>
  <si>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</si>
  <si>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</si>
  <si>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</si>
  <si>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</si>
  <si>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</si>
  <si>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</si>
  <si>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</si>
  <si>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</si>
  <si>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</si>
  <si>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</si>
  <si>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</si>
  <si>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</si>
  <si>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</si>
  <si>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</si>
  <si>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</si>
  <si>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</si>
  <si>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</si>
  <si>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</si>
  <si>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</si>
  <si>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</si>
  <si>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</si>
  <si>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</si>
  <si>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</si>
  <si>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</si>
  <si>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</si>
  <si>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</si>
  <si>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</si>
  <si>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</si>
  <si>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</si>
  <si>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</si>
  <si>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</si>
  <si>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</si>
  <si>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</si>
  <si>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</si>
  <si>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</si>
  <si>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</si>
  <si>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</si>
  <si>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</si>
  <si>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</si>
  <si>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</si>
  <si>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</si>
  <si>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</si>
  <si>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</si>
  <si>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</si>
  <si>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</si>
  <si>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</si>
  <si>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</si>
  <si>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</si>
  <si>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</si>
  <si>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</si>
  <si>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</si>
  <si>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</si>
  <si>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</si>
  <si>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</si>
  <si>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</si>
  <si>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</si>
  <si>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</si>
  <si>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</si>
  <si>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</si>
  <si>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</si>
  <si>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</si>
  <si>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</si>
  <si>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</si>
  <si>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</si>
  <si>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</si>
  <si>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</si>
  <si>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</si>
  <si>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</si>
  <si>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</si>
  <si>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</si>
  <si>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</si>
  <si>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</si>
  <si>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</si>
  <si>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</si>
  <si>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</si>
  <si>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</si>
  <si>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</si>
  <si>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</si>
  <si>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</si>
  <si>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</si>
  <si>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</si>
  <si>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</si>
  <si>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</si>
  <si>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</si>
  <si>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</si>
  <si>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</si>
  <si>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</si>
  <si>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</si>
  <si>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</si>
  <si>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</si>
  <si>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</si>
  <si>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</si>
  <si>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</si>
  <si>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</si>
  <si>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</si>
  <si>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</si>
  <si>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</si>
  <si>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</si>
  <si>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</si>
  <si>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</si>
  <si>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</si>
  <si>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</si>
  <si>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</si>
  <si>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</si>
  <si>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</si>
  <si>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</si>
  <si>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</si>
  <si>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</si>
  <si>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</si>
  <si>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</si>
  <si>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</si>
  <si>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</si>
  <si>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</si>
  <si>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</si>
  <si>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</si>
  <si>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</si>
  <si>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</si>
  <si>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</si>
  <si>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</si>
  <si>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</si>
  <si>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</si>
  <si>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</si>
  <si>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</si>
  <si>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>: ………</t>
    </r>
    <r>
      <rPr>
        <b/>
        <sz val="11"/>
        <color rgb="FF000000"/>
        <rFont val="Arial"/>
        <family val="2"/>
      </rPr>
      <t>08068306730 / 07085615580</t>
    </r>
    <r>
      <rPr>
        <sz val="11"/>
        <color rgb="FF000000"/>
        <rFont val="Arial"/>
      </rPr>
      <t xml:space="preserve">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………abanfaruk@yahoo.com…………………........................</t>
    </r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</si>
  <si>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…………</t>
    </r>
    <r>
      <rPr>
        <b/>
        <sz val="11"/>
        <color rgb="FF000000"/>
        <rFont val="Arial"/>
        <family val="2"/>
      </rPr>
      <t>AHMAD ADAMU SA'ID</t>
    </r>
    <r>
      <rPr>
        <sz val="11"/>
        <color rgb="FF000000"/>
        <rFont val="Arial"/>
      </rPr>
      <t>…………....…………………………</t>
    </r>
  </si>
  <si>
    <t>Account No. 0020079227 GTBank</t>
  </si>
  <si>
    <t>Local Government: ……………WUDIL GOVERNMENT AREA………….. State: Kano</t>
  </si>
  <si>
    <t>Q1 2025</t>
  </si>
  <si>
    <t>Q2 2025</t>
  </si>
  <si>
    <t>Q3 2025</t>
  </si>
  <si>
    <t>Q4 2025</t>
  </si>
  <si>
    <t>Annual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</si>
</sst>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6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6" borderId="2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0" xfId="1" applyFont="1" applyProtection="1">
      <protection locked="0"/>
    </xf>
    <xf numFmtId="43" fontId="17" fillId="0" borderId="1" xfId="1" applyFont="1" applyBorder="1" applyProtection="1">
      <protection locked="0"/>
    </xf>
    <xf numFmtId="43" fontId="5" fillId="6" borderId="1" xfId="1" applyFont="1" applyFill="1" applyBorder="1" applyProtection="1"/>
    <xf numFmtId="43" fontId="5" fillId="0" borderId="0" xfId="1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6" borderId="1" xfId="0" applyFont="1" applyFill="1" applyBorder="1" applyProtection="1">
      <protection locked="0"/>
    </xf>
    <xf numFmtId="43" fontId="17" fillId="0" borderId="1" xfId="1" applyFont="1" applyBorder="1" applyProtection="1"/>
    <xf numFmtId="43" fontId="17" fillId="6" borderId="1" xfId="1" applyFont="1" applyFill="1" applyBorder="1" applyProtection="1"/>
    <xf numFmtId="43" fontId="17" fillId="2" borderId="2" xfId="1" applyFont="1" applyFill="1" applyBorder="1" applyProtection="1">
      <protection locked="0"/>
    </xf>
    <xf numFmtId="43" fontId="17" fillId="6" borderId="1" xfId="1" applyFont="1" applyFill="1" applyBorder="1" applyProtection="1">
      <protection locked="0"/>
    </xf>
    <xf numFmtId="43" fontId="17" fillId="0" borderId="0" xfId="1" applyFont="1" applyProtection="1">
      <protection locked="0"/>
    </xf>
    <xf numFmtId="43" fontId="17" fillId="0" borderId="1" xfId="1" applyFont="1" applyBorder="1" applyAlignment="1" applyProtection="1">
      <alignment horizontal="center"/>
      <protection locked="0"/>
    </xf>
    <xf numFmtId="43" fontId="17" fillId="2" borderId="2" xfId="1" applyFont="1" applyFill="1" applyBorder="1" applyProtection="1"/>
    <xf numFmtId="43" fontId="17" fillId="4" borderId="1" xfId="1" applyFont="1" applyFill="1" applyBorder="1" applyProtection="1"/>
    <xf numFmtId="43" fontId="17" fillId="2" borderId="1" xfId="1" applyFont="1" applyFill="1" applyBorder="1" applyProtection="1"/>
    <xf numFmtId="43" fontId="17" fillId="2" borderId="4" xfId="1" applyFont="1" applyFill="1" applyBorder="1" applyProtection="1"/>
    <xf numFmtId="43" fontId="17" fillId="0" borderId="0" xfId="1" applyFont="1" applyFill="1" applyBorder="1" applyProtection="1">
      <protection locked="0"/>
    </xf>
    <xf numFmtId="4" fontId="17" fillId="0" borderId="0" xfId="0" applyNumberFormat="1" applyFont="1" applyProtection="1">
      <protection locked="0"/>
    </xf>
    <xf numFmtId="43" fontId="19" fillId="0" borderId="1" xfId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850447</xdr:colOff>
      <xdr:row>323</xdr:row>
      <xdr:rowOff>83910</xdr:rowOff>
    </xdr:from>
    <xdr:to>
      <xdr:col>6</xdr:col>
      <xdr:colOff>49893</xdr:colOff>
      <xdr:row>328</xdr:row>
      <xdr:rowOff>20864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32272" y="61177260"/>
          <a:ext cx="1571171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2"/>
  <sheetViews>
    <sheetView tabSelected="1" topLeftCell="A316" zoomScale="130" zoomScaleNormal="130" workbookViewId="0">
      <selection activeCell="F332" sqref="F332"/>
    </sheetView>
  </sheetViews>
  <sheetFormatPr defaultColWidth="9.140625" defaultRowHeight="14.25" x14ac:dyDescent="0.2"/>
  <cols>
    <col min="1" max="1" width="56.5703125" style="9" customWidth="1"/>
    <col min="2" max="2" width="14.42578125" style="9" customWidth="1"/>
    <col min="3" max="5" width="16.85546875" style="9" customWidth="1"/>
    <col min="6" max="6" width="18.7109375" style="50" customWidth="1"/>
    <col min="7" max="16384" width="9.140625" style="9"/>
  </cols>
  <sheetData>
    <row r="1" spans="1:6" s="6" customFormat="1" ht="15" customHeight="1" x14ac:dyDescent="0.25">
      <c r="F1" s="7"/>
    </row>
    <row r="2" spans="1:6" ht="15" x14ac:dyDescent="0.25">
      <c r="A2" s="8" t="s">
        <v>228</v>
      </c>
      <c r="F2" s="10"/>
    </row>
    <row r="3" spans="1:6" ht="15" x14ac:dyDescent="0.25">
      <c r="A3" s="11" t="s">
        <v>0</v>
      </c>
      <c r="B3" s="61" t="s">
        <v>229</v>
      </c>
      <c r="C3" s="61" t="s">
        <v>230</v>
      </c>
      <c r="D3" s="61" t="s">
        <v>231</v>
      </c>
      <c r="E3" s="61" t="s">
        <v>232</v>
      </c>
      <c r="F3" s="62" t="s">
        <v>233</v>
      </c>
    </row>
    <row r="4" spans="1:6" ht="18.600000000000001" customHeight="1" x14ac:dyDescent="0.2">
      <c r="A4" s="14" t="s">
        <v>1</v>
      </c>
      <c r="B4" s="58">
        <v>2716867.75</v>
      </c>
      <c r="C4" s="63">
        <f t="shared" ref="C4:E5" si="0">B6</f>
        <v>2716867.75</v>
      </c>
      <c r="D4" s="63">
        <f t="shared" si="0"/>
        <v>83971515.409999996</v>
      </c>
      <c r="E4" s="63">
        <f t="shared" si="0"/>
        <v>0</v>
      </c>
      <c r="F4" s="64">
        <f>B4</f>
        <v>2716867.75</v>
      </c>
    </row>
    <row r="5" spans="1:6" ht="18.600000000000001" customHeight="1" x14ac:dyDescent="0.2">
      <c r="A5" s="14" t="s">
        <v>2</v>
      </c>
      <c r="B5" s="58"/>
      <c r="C5" s="63">
        <f t="shared" si="0"/>
        <v>0</v>
      </c>
      <c r="D5" s="63">
        <f t="shared" si="0"/>
        <v>0</v>
      </c>
      <c r="E5" s="63">
        <f t="shared" si="0"/>
        <v>0</v>
      </c>
      <c r="F5" s="64">
        <f>B5</f>
        <v>0</v>
      </c>
    </row>
    <row r="6" spans="1:6" ht="18.600000000000001" customHeight="1" x14ac:dyDescent="0.2">
      <c r="A6" s="15" t="s">
        <v>3</v>
      </c>
      <c r="B6" s="58">
        <v>2716867.75</v>
      </c>
      <c r="C6" s="58">
        <v>83971515.409999996</v>
      </c>
      <c r="D6" s="58"/>
      <c r="E6" s="58"/>
      <c r="F6" s="64">
        <f>E6</f>
        <v>0</v>
      </c>
    </row>
    <row r="7" spans="1:6" ht="18.600000000000001" customHeight="1" x14ac:dyDescent="0.2">
      <c r="A7" s="15" t="s">
        <v>4</v>
      </c>
      <c r="B7" s="58"/>
      <c r="C7" s="58"/>
      <c r="D7" s="58"/>
      <c r="E7" s="58"/>
      <c r="F7" s="64">
        <f>E7</f>
        <v>0</v>
      </c>
    </row>
    <row r="8" spans="1:6" ht="10.5" customHeight="1" x14ac:dyDescent="0.2">
      <c r="A8" s="16"/>
      <c r="B8" s="65"/>
      <c r="C8" s="65"/>
      <c r="D8" s="65"/>
      <c r="E8" s="65"/>
      <c r="F8" s="65"/>
    </row>
    <row r="9" spans="1:6" ht="15" x14ac:dyDescent="0.25">
      <c r="A9" s="17" t="s">
        <v>5</v>
      </c>
      <c r="B9" s="58"/>
      <c r="C9" s="58"/>
      <c r="D9" s="58"/>
      <c r="E9" s="58"/>
      <c r="F9" s="66"/>
    </row>
    <row r="10" spans="1:6" ht="15" x14ac:dyDescent="0.25">
      <c r="A10" s="17" t="s">
        <v>6</v>
      </c>
      <c r="B10" s="58"/>
      <c r="C10" s="58"/>
      <c r="D10" s="58"/>
      <c r="E10" s="58"/>
      <c r="F10" s="66"/>
    </row>
    <row r="11" spans="1:6" x14ac:dyDescent="0.2">
      <c r="A11" s="18" t="s">
        <v>7</v>
      </c>
      <c r="B11" s="58"/>
      <c r="C11" s="58"/>
      <c r="D11" s="58"/>
      <c r="E11" s="58"/>
      <c r="F11" s="64">
        <f>SUM(B11:E11)</f>
        <v>0</v>
      </c>
    </row>
    <row r="12" spans="1:6" x14ac:dyDescent="0.2">
      <c r="A12" s="18" t="s">
        <v>8</v>
      </c>
      <c r="B12" s="58"/>
      <c r="C12" s="58"/>
      <c r="D12" s="58"/>
      <c r="E12" s="58"/>
      <c r="F12" s="64">
        <f t="shared" ref="F12:F14" si="1">SUM(B12:E12)</f>
        <v>0</v>
      </c>
    </row>
    <row r="13" spans="1:6" x14ac:dyDescent="0.2">
      <c r="A13" s="18" t="s">
        <v>9</v>
      </c>
      <c r="B13" s="58"/>
      <c r="C13" s="58"/>
      <c r="D13" s="58"/>
      <c r="E13" s="58"/>
      <c r="F13" s="64">
        <f t="shared" si="1"/>
        <v>0</v>
      </c>
    </row>
    <row r="14" spans="1:6" x14ac:dyDescent="0.2">
      <c r="A14" s="18" t="s">
        <v>10</v>
      </c>
      <c r="B14" s="58"/>
      <c r="C14" s="58"/>
      <c r="D14" s="58"/>
      <c r="E14" s="58"/>
      <c r="F14" s="64">
        <f t="shared" si="1"/>
        <v>0</v>
      </c>
    </row>
    <row r="15" spans="1:6" ht="13.5" customHeight="1" x14ac:dyDescent="0.25">
      <c r="A15" s="19" t="s">
        <v>11</v>
      </c>
      <c r="B15" s="64">
        <f t="shared" ref="B15:E15" si="2">SUM(B11:B14)</f>
        <v>0</v>
      </c>
      <c r="C15" s="64">
        <f t="shared" si="2"/>
        <v>0</v>
      </c>
      <c r="D15" s="64">
        <f t="shared" si="2"/>
        <v>0</v>
      </c>
      <c r="E15" s="64">
        <f t="shared" si="2"/>
        <v>0</v>
      </c>
      <c r="F15" s="64">
        <f>SUM(F11:F14)</f>
        <v>0</v>
      </c>
    </row>
    <row r="16" spans="1:6" ht="13.5" customHeight="1" x14ac:dyDescent="0.25">
      <c r="A16" s="20" t="s">
        <v>12</v>
      </c>
      <c r="B16" s="58"/>
      <c r="C16" s="58"/>
      <c r="D16" s="58"/>
      <c r="E16" s="58"/>
      <c r="F16" s="66"/>
    </row>
    <row r="17" spans="1:6" x14ac:dyDescent="0.2">
      <c r="A17" s="18" t="s">
        <v>13</v>
      </c>
      <c r="B17" s="58">
        <v>2345000</v>
      </c>
      <c r="C17" s="58">
        <v>6551060</v>
      </c>
      <c r="D17" s="58"/>
      <c r="E17" s="58"/>
      <c r="F17" s="64">
        <f t="shared" ref="F17:F52" si="3">SUM(B17:E17)</f>
        <v>8896060</v>
      </c>
    </row>
    <row r="18" spans="1:6" x14ac:dyDescent="0.2">
      <c r="A18" s="18" t="s">
        <v>14</v>
      </c>
      <c r="B18" s="58">
        <v>910000</v>
      </c>
      <c r="C18" s="58">
        <v>3828107</v>
      </c>
      <c r="D18" s="58"/>
      <c r="E18" s="58"/>
      <c r="F18" s="64">
        <f t="shared" si="3"/>
        <v>4738107</v>
      </c>
    </row>
    <row r="19" spans="1:6" x14ac:dyDescent="0.2">
      <c r="A19" s="18" t="s">
        <v>15</v>
      </c>
      <c r="B19" s="58">
        <v>31855</v>
      </c>
      <c r="C19" s="58">
        <v>275530</v>
      </c>
      <c r="D19" s="58"/>
      <c r="E19" s="58"/>
      <c r="F19" s="64">
        <f t="shared" si="3"/>
        <v>307385</v>
      </c>
    </row>
    <row r="20" spans="1:6" x14ac:dyDescent="0.2">
      <c r="A20" s="18" t="s">
        <v>16</v>
      </c>
      <c r="B20" s="58">
        <v>625000</v>
      </c>
      <c r="C20" s="58">
        <v>2727093</v>
      </c>
      <c r="D20" s="58"/>
      <c r="E20" s="58"/>
      <c r="F20" s="64">
        <f t="shared" si="3"/>
        <v>3352093</v>
      </c>
    </row>
    <row r="21" spans="1:6" x14ac:dyDescent="0.2">
      <c r="A21" s="18" t="s">
        <v>17</v>
      </c>
      <c r="B21" s="58">
        <v>5964000</v>
      </c>
      <c r="C21" s="58">
        <v>10414053</v>
      </c>
      <c r="D21" s="58"/>
      <c r="E21" s="58"/>
      <c r="F21" s="64">
        <f t="shared" si="3"/>
        <v>16378053</v>
      </c>
    </row>
    <row r="22" spans="1:6" x14ac:dyDescent="0.2">
      <c r="A22" s="18" t="s">
        <v>18</v>
      </c>
      <c r="B22" s="58"/>
      <c r="C22" s="58"/>
      <c r="D22" s="58"/>
      <c r="E22" s="58"/>
      <c r="F22" s="64">
        <f t="shared" si="3"/>
        <v>0</v>
      </c>
    </row>
    <row r="23" spans="1:6" x14ac:dyDescent="0.2">
      <c r="A23" s="18" t="s">
        <v>19</v>
      </c>
      <c r="B23" s="58"/>
      <c r="C23" s="58"/>
      <c r="D23" s="58"/>
      <c r="E23" s="58"/>
      <c r="F23" s="64">
        <f t="shared" si="3"/>
        <v>0</v>
      </c>
    </row>
    <row r="24" spans="1:6" x14ac:dyDescent="0.2">
      <c r="A24" s="18" t="s">
        <v>20</v>
      </c>
      <c r="B24" s="58"/>
      <c r="C24" s="58"/>
      <c r="D24" s="58"/>
      <c r="E24" s="58"/>
      <c r="F24" s="64">
        <f t="shared" si="3"/>
        <v>0</v>
      </c>
    </row>
    <row r="25" spans="1:6" x14ac:dyDescent="0.2">
      <c r="A25" s="18" t="s">
        <v>21</v>
      </c>
      <c r="B25" s="67">
        <v>450000</v>
      </c>
      <c r="C25" s="58">
        <v>530000</v>
      </c>
      <c r="D25" s="58"/>
      <c r="E25" s="58"/>
      <c r="F25" s="64">
        <f>SUM(C25:E25)</f>
        <v>530000</v>
      </c>
    </row>
    <row r="26" spans="1:6" x14ac:dyDescent="0.2">
      <c r="A26" s="18" t="s">
        <v>22</v>
      </c>
      <c r="B26" s="58"/>
      <c r="C26" s="58"/>
      <c r="D26" s="58"/>
      <c r="E26" s="58"/>
      <c r="F26" s="64">
        <f t="shared" si="3"/>
        <v>0</v>
      </c>
    </row>
    <row r="27" spans="1:6" x14ac:dyDescent="0.2">
      <c r="A27" s="18" t="s">
        <v>23</v>
      </c>
      <c r="B27" s="58"/>
      <c r="C27" s="58"/>
      <c r="D27" s="58"/>
      <c r="E27" s="58"/>
      <c r="F27" s="64">
        <f t="shared" si="3"/>
        <v>0</v>
      </c>
    </row>
    <row r="28" spans="1:6" x14ac:dyDescent="0.2">
      <c r="A28" s="18" t="s">
        <v>24</v>
      </c>
      <c r="B28" s="58"/>
      <c r="C28" s="58"/>
      <c r="D28" s="58"/>
      <c r="E28" s="58"/>
      <c r="F28" s="64">
        <f t="shared" si="3"/>
        <v>0</v>
      </c>
    </row>
    <row r="29" spans="1:6" x14ac:dyDescent="0.2">
      <c r="A29" s="18" t="s">
        <v>25</v>
      </c>
      <c r="B29" s="58">
        <v>80235</v>
      </c>
      <c r="C29" s="58">
        <v>93778</v>
      </c>
      <c r="D29" s="58"/>
      <c r="E29" s="58"/>
      <c r="F29" s="64">
        <f t="shared" si="3"/>
        <v>174013</v>
      </c>
    </row>
    <row r="30" spans="1:6" ht="15" x14ac:dyDescent="0.25">
      <c r="A30" s="19" t="s">
        <v>26</v>
      </c>
      <c r="B30" s="64">
        <f t="shared" ref="B30:E30" si="4">SUM(B17:B29)</f>
        <v>10406090</v>
      </c>
      <c r="C30" s="64">
        <f t="shared" si="4"/>
        <v>24419621</v>
      </c>
      <c r="D30" s="64">
        <f t="shared" si="4"/>
        <v>0</v>
      </c>
      <c r="E30" s="64">
        <f t="shared" si="4"/>
        <v>0</v>
      </c>
      <c r="F30" s="64">
        <f>SUM(F17:F29)</f>
        <v>34375711</v>
      </c>
    </row>
    <row r="31" spans="1:6" x14ac:dyDescent="0.2">
      <c r="A31" s="18" t="s">
        <v>27</v>
      </c>
      <c r="B31" s="58"/>
      <c r="C31" s="58"/>
      <c r="D31" s="58"/>
      <c r="E31" s="58"/>
      <c r="F31" s="64">
        <f t="shared" si="3"/>
        <v>0</v>
      </c>
    </row>
    <row r="32" spans="1:6" ht="15" x14ac:dyDescent="0.25">
      <c r="A32" s="17" t="s">
        <v>28</v>
      </c>
      <c r="B32" s="58"/>
      <c r="C32" s="58"/>
      <c r="D32" s="58"/>
      <c r="E32" s="58"/>
      <c r="F32" s="66"/>
    </row>
    <row r="33" spans="1:6" x14ac:dyDescent="0.2">
      <c r="A33" s="21" t="s">
        <v>29</v>
      </c>
      <c r="B33" s="58"/>
      <c r="C33" s="58"/>
      <c r="D33" s="58"/>
      <c r="E33" s="58"/>
      <c r="F33" s="64">
        <f t="shared" si="3"/>
        <v>0</v>
      </c>
    </row>
    <row r="34" spans="1:6" ht="15" x14ac:dyDescent="0.25">
      <c r="A34" s="17" t="s">
        <v>30</v>
      </c>
      <c r="B34" s="58"/>
      <c r="C34" s="58"/>
      <c r="D34" s="58"/>
      <c r="E34" s="58"/>
      <c r="F34" s="66"/>
    </row>
    <row r="35" spans="1:6" x14ac:dyDescent="0.2">
      <c r="A35" s="22" t="s">
        <v>31</v>
      </c>
      <c r="B35" s="58">
        <v>898324722.97000003</v>
      </c>
      <c r="C35" s="58">
        <v>313996323.89999998</v>
      </c>
      <c r="D35" s="58"/>
      <c r="E35" s="58"/>
      <c r="F35" s="64">
        <f t="shared" si="3"/>
        <v>1212321046.8699999</v>
      </c>
    </row>
    <row r="36" spans="1:6" x14ac:dyDescent="0.2">
      <c r="A36" s="22" t="s">
        <v>32</v>
      </c>
      <c r="B36" s="75">
        <v>2112290489.95</v>
      </c>
      <c r="C36" s="58">
        <v>1754070268.47</v>
      </c>
      <c r="D36" s="58"/>
      <c r="E36" s="74"/>
      <c r="F36" s="64">
        <f t="shared" si="3"/>
        <v>3866360758.4200001</v>
      </c>
    </row>
    <row r="37" spans="1:6" x14ac:dyDescent="0.2">
      <c r="A37" s="22" t="s">
        <v>33</v>
      </c>
      <c r="B37" s="58">
        <v>23105987.149999999</v>
      </c>
      <c r="C37" s="58">
        <v>34176749.969999999</v>
      </c>
      <c r="D37" s="58"/>
      <c r="E37" s="58"/>
      <c r="F37" s="64">
        <f t="shared" si="3"/>
        <v>57282737.119999997</v>
      </c>
    </row>
    <row r="38" spans="1:6" x14ac:dyDescent="0.2">
      <c r="A38" s="22" t="s">
        <v>34</v>
      </c>
      <c r="B38" s="68">
        <v>95478927.340000004</v>
      </c>
      <c r="C38" s="58">
        <v>89945124.329999998</v>
      </c>
      <c r="D38" s="58"/>
      <c r="E38" s="58"/>
      <c r="F38" s="64">
        <f t="shared" si="3"/>
        <v>185424051.67000002</v>
      </c>
    </row>
    <row r="39" spans="1:6" x14ac:dyDescent="0.2">
      <c r="A39" s="22" t="s">
        <v>35</v>
      </c>
      <c r="B39" s="68"/>
      <c r="C39" s="58"/>
      <c r="D39" s="58"/>
      <c r="E39" s="58"/>
      <c r="F39" s="64">
        <f t="shared" si="3"/>
        <v>0</v>
      </c>
    </row>
    <row r="40" spans="1:6" x14ac:dyDescent="0.2">
      <c r="A40" s="22" t="s">
        <v>36</v>
      </c>
      <c r="B40" s="58">
        <v>13872431.279999999</v>
      </c>
      <c r="C40" s="58">
        <v>16187102.1</v>
      </c>
      <c r="D40" s="58"/>
      <c r="E40" s="58"/>
      <c r="F40" s="64">
        <f t="shared" si="3"/>
        <v>30059533.379999999</v>
      </c>
    </row>
    <row r="41" spans="1:6" x14ac:dyDescent="0.2">
      <c r="A41" s="22" t="s">
        <v>37</v>
      </c>
      <c r="B41" s="68">
        <v>118736084.48</v>
      </c>
      <c r="C41" s="58">
        <v>225573745.5</v>
      </c>
      <c r="D41" s="58"/>
      <c r="E41" s="58"/>
      <c r="F41" s="64">
        <f>SUM(B41:E41)</f>
        <v>344309829.98000002</v>
      </c>
    </row>
    <row r="42" spans="1:6" x14ac:dyDescent="0.2">
      <c r="A42" s="22" t="s">
        <v>38</v>
      </c>
      <c r="B42" s="68"/>
      <c r="C42" s="58"/>
      <c r="D42" s="58"/>
      <c r="E42" s="58"/>
      <c r="F42" s="64">
        <f t="shared" si="3"/>
        <v>0</v>
      </c>
    </row>
    <row r="43" spans="1:6" x14ac:dyDescent="0.2">
      <c r="A43" s="22" t="s">
        <v>39</v>
      </c>
      <c r="B43" s="68"/>
      <c r="C43" s="58"/>
      <c r="D43" s="58"/>
      <c r="E43" s="58"/>
      <c r="F43" s="64">
        <f t="shared" si="3"/>
        <v>0</v>
      </c>
    </row>
    <row r="44" spans="1:6" x14ac:dyDescent="0.2">
      <c r="A44" s="22" t="s">
        <v>40</v>
      </c>
      <c r="B44" s="68"/>
      <c r="C44" s="58"/>
      <c r="D44" s="58"/>
      <c r="E44" s="58"/>
      <c r="F44" s="64">
        <f t="shared" si="3"/>
        <v>0</v>
      </c>
    </row>
    <row r="45" spans="1:6" x14ac:dyDescent="0.2">
      <c r="A45" s="21" t="s">
        <v>41</v>
      </c>
      <c r="B45" s="68"/>
      <c r="C45" s="58"/>
      <c r="D45" s="58"/>
      <c r="E45" s="58"/>
      <c r="F45" s="64">
        <f t="shared" si="3"/>
        <v>0</v>
      </c>
    </row>
    <row r="46" spans="1:6" ht="15" x14ac:dyDescent="0.25">
      <c r="A46" s="23" t="s">
        <v>42</v>
      </c>
      <c r="B46" s="58"/>
      <c r="C46" s="58"/>
      <c r="D46" s="58"/>
      <c r="E46" s="58"/>
      <c r="F46" s="66"/>
    </row>
    <row r="47" spans="1:6" x14ac:dyDescent="0.2">
      <c r="A47" s="22" t="s">
        <v>43</v>
      </c>
      <c r="B47" s="58"/>
      <c r="C47" s="58"/>
      <c r="D47" s="58"/>
      <c r="E47" s="58"/>
      <c r="F47" s="64">
        <f t="shared" si="3"/>
        <v>0</v>
      </c>
    </row>
    <row r="48" spans="1:6" x14ac:dyDescent="0.2">
      <c r="A48" s="22" t="s">
        <v>44</v>
      </c>
      <c r="B48" s="58"/>
      <c r="C48" s="58"/>
      <c r="D48" s="58"/>
      <c r="E48" s="58"/>
      <c r="F48" s="64">
        <f t="shared" si="3"/>
        <v>0</v>
      </c>
    </row>
    <row r="49" spans="1:6" x14ac:dyDescent="0.2">
      <c r="A49" s="22" t="s">
        <v>45</v>
      </c>
      <c r="B49" s="58"/>
      <c r="C49" s="58"/>
      <c r="D49" s="58"/>
      <c r="E49" s="58"/>
      <c r="F49" s="64">
        <f t="shared" si="3"/>
        <v>0</v>
      </c>
    </row>
    <row r="50" spans="1:6" x14ac:dyDescent="0.2">
      <c r="A50" s="22" t="s">
        <v>46</v>
      </c>
      <c r="B50" s="58"/>
      <c r="C50" s="58"/>
      <c r="D50" s="58"/>
      <c r="E50" s="58"/>
      <c r="F50" s="64">
        <f t="shared" si="3"/>
        <v>0</v>
      </c>
    </row>
    <row r="51" spans="1:6" x14ac:dyDescent="0.2">
      <c r="A51" s="22" t="s">
        <v>47</v>
      </c>
      <c r="B51" s="58"/>
      <c r="C51" s="58"/>
      <c r="D51" s="58"/>
      <c r="E51" s="58"/>
      <c r="F51" s="64">
        <f t="shared" si="3"/>
        <v>0</v>
      </c>
    </row>
    <row r="52" spans="1:6" x14ac:dyDescent="0.2">
      <c r="A52" s="22" t="s">
        <v>48</v>
      </c>
      <c r="B52" s="58"/>
      <c r="C52" s="58"/>
      <c r="D52" s="58"/>
      <c r="E52" s="58"/>
      <c r="F52" s="64">
        <f t="shared" si="3"/>
        <v>0</v>
      </c>
    </row>
    <row r="53" spans="1:6" ht="15" x14ac:dyDescent="0.25">
      <c r="A53" s="23" t="s">
        <v>49</v>
      </c>
      <c r="B53" s="58"/>
      <c r="C53" s="58"/>
      <c r="D53" s="58"/>
      <c r="E53" s="58"/>
      <c r="F53" s="66"/>
    </row>
    <row r="54" spans="1:6" ht="15" x14ac:dyDescent="0.25">
      <c r="A54" s="23" t="s">
        <v>50</v>
      </c>
      <c r="B54" s="58"/>
      <c r="C54" s="58"/>
      <c r="D54" s="58"/>
      <c r="E54" s="58"/>
      <c r="F54" s="66"/>
    </row>
    <row r="55" spans="1:6" x14ac:dyDescent="0.2">
      <c r="A55" s="24" t="s">
        <v>51</v>
      </c>
      <c r="B55" s="58"/>
      <c r="C55" s="58"/>
      <c r="D55" s="58"/>
      <c r="E55" s="58"/>
      <c r="F55" s="64">
        <f t="shared" ref="F55:F62" si="5">SUM(B55:E55)</f>
        <v>0</v>
      </c>
    </row>
    <row r="56" spans="1:6" x14ac:dyDescent="0.2">
      <c r="A56" s="24" t="s">
        <v>52</v>
      </c>
      <c r="B56" s="58"/>
      <c r="C56" s="58"/>
      <c r="D56" s="58"/>
      <c r="E56" s="58"/>
      <c r="F56" s="64">
        <f t="shared" si="5"/>
        <v>0</v>
      </c>
    </row>
    <row r="57" spans="1:6" x14ac:dyDescent="0.2">
      <c r="A57" s="24" t="s">
        <v>53</v>
      </c>
      <c r="B57" s="58"/>
      <c r="C57" s="58"/>
      <c r="D57" s="58"/>
      <c r="E57" s="58"/>
      <c r="F57" s="64">
        <f t="shared" si="5"/>
        <v>0</v>
      </c>
    </row>
    <row r="58" spans="1:6" x14ac:dyDescent="0.2">
      <c r="A58" s="24" t="s">
        <v>54</v>
      </c>
      <c r="B58" s="58"/>
      <c r="C58" s="58"/>
      <c r="D58" s="58"/>
      <c r="E58" s="58"/>
      <c r="F58" s="64">
        <f t="shared" si="5"/>
        <v>0</v>
      </c>
    </row>
    <row r="59" spans="1:6" x14ac:dyDescent="0.2">
      <c r="A59" s="25" t="s">
        <v>55</v>
      </c>
      <c r="B59" s="58"/>
      <c r="C59" s="58"/>
      <c r="D59" s="58"/>
      <c r="E59" s="58"/>
      <c r="F59" s="64">
        <f t="shared" si="5"/>
        <v>0</v>
      </c>
    </row>
    <row r="60" spans="1:6" ht="15" x14ac:dyDescent="0.25">
      <c r="A60" s="23" t="s">
        <v>56</v>
      </c>
      <c r="B60" s="58"/>
      <c r="C60" s="58"/>
      <c r="D60" s="58"/>
      <c r="E60" s="58"/>
      <c r="F60" s="66"/>
    </row>
    <row r="61" spans="1:6" x14ac:dyDescent="0.2">
      <c r="A61" s="22" t="s">
        <v>57</v>
      </c>
      <c r="B61" s="58"/>
      <c r="C61" s="58"/>
      <c r="D61" s="58"/>
      <c r="E61" s="58"/>
      <c r="F61" s="64">
        <f t="shared" si="5"/>
        <v>0</v>
      </c>
    </row>
    <row r="62" spans="1:6" x14ac:dyDescent="0.2">
      <c r="A62" s="22" t="s">
        <v>58</v>
      </c>
      <c r="B62" s="58"/>
      <c r="C62" s="58"/>
      <c r="D62" s="58"/>
      <c r="E62" s="58"/>
      <c r="F62" s="64">
        <f t="shared" si="5"/>
        <v>0</v>
      </c>
    </row>
    <row r="63" spans="1:6" ht="15" x14ac:dyDescent="0.25">
      <c r="A63" s="26" t="s">
        <v>59</v>
      </c>
      <c r="B63" s="69">
        <f t="shared" ref="B63:E63" si="6">SUM(B31:B62)+B30+B15</f>
        <v>3272214733.1700006</v>
      </c>
      <c r="C63" s="69">
        <f t="shared" si="6"/>
        <v>2458368935.27</v>
      </c>
      <c r="D63" s="69">
        <f t="shared" si="6"/>
        <v>0</v>
      </c>
      <c r="E63" s="69">
        <f t="shared" si="6"/>
        <v>0</v>
      </c>
      <c r="F63" s="69">
        <f>SUM(F31:F62)+F30+F15</f>
        <v>5730133668.4400005</v>
      </c>
    </row>
    <row r="64" spans="1:6" s="6" customFormat="1" ht="14.45" customHeight="1" x14ac:dyDescent="0.25">
      <c r="A64" s="27" t="s">
        <v>60</v>
      </c>
      <c r="B64" s="58"/>
      <c r="C64" s="58"/>
      <c r="D64" s="58"/>
      <c r="E64" s="58"/>
      <c r="F64" s="66"/>
    </row>
    <row r="65" spans="1:6" ht="15" x14ac:dyDescent="0.25">
      <c r="A65" s="17" t="s">
        <v>61</v>
      </c>
      <c r="B65" s="58"/>
      <c r="C65" s="58"/>
      <c r="D65" s="58"/>
      <c r="E65" s="58"/>
      <c r="F65" s="66"/>
    </row>
    <row r="66" spans="1:6" ht="15" x14ac:dyDescent="0.25">
      <c r="A66" s="17" t="s">
        <v>62</v>
      </c>
      <c r="B66" s="58"/>
      <c r="C66" s="58"/>
      <c r="D66" s="58"/>
      <c r="E66" s="58"/>
      <c r="F66" s="66"/>
    </row>
    <row r="67" spans="1:6" x14ac:dyDescent="0.2">
      <c r="A67" s="3" t="s">
        <v>63</v>
      </c>
      <c r="B67" s="58">
        <v>131955557.37</v>
      </c>
      <c r="C67" s="58">
        <v>145285064.72999999</v>
      </c>
      <c r="D67" s="58"/>
      <c r="E67" s="58"/>
      <c r="F67" s="64">
        <f>SUM(B67:E67)</f>
        <v>277240622.10000002</v>
      </c>
    </row>
    <row r="68" spans="1:6" ht="28.5" x14ac:dyDescent="0.2">
      <c r="A68" s="3" t="s">
        <v>64</v>
      </c>
      <c r="B68" s="58">
        <v>123324678.06</v>
      </c>
      <c r="C68" s="58">
        <v>121489507.33</v>
      </c>
      <c r="D68" s="58"/>
      <c r="E68" s="58"/>
      <c r="F68" s="64">
        <f t="shared" ref="F68:F94" si="7">SUM(B68:E68)</f>
        <v>244814185.38999999</v>
      </c>
    </row>
    <row r="69" spans="1:6" x14ac:dyDescent="0.2">
      <c r="A69" s="3" t="s">
        <v>65</v>
      </c>
      <c r="B69" s="58">
        <v>421896633.92000002</v>
      </c>
      <c r="C69" s="58">
        <v>416447882.44</v>
      </c>
      <c r="D69" s="58"/>
      <c r="E69" s="58"/>
      <c r="F69" s="64">
        <f t="shared" si="7"/>
        <v>838344516.36000001</v>
      </c>
    </row>
    <row r="70" spans="1:6" x14ac:dyDescent="0.2">
      <c r="A70" s="3" t="s">
        <v>66</v>
      </c>
      <c r="B70" s="58">
        <v>13333333.560000001</v>
      </c>
      <c r="C70" s="58">
        <v>15024999.99</v>
      </c>
      <c r="D70" s="58"/>
      <c r="E70" s="58"/>
      <c r="F70" s="64">
        <f t="shared" si="7"/>
        <v>28358333.550000001</v>
      </c>
    </row>
    <row r="71" spans="1:6" x14ac:dyDescent="0.2">
      <c r="A71" s="3" t="s">
        <v>67</v>
      </c>
      <c r="B71" s="58"/>
      <c r="C71" s="58"/>
      <c r="D71" s="58"/>
      <c r="E71" s="58"/>
      <c r="F71" s="64">
        <f t="shared" si="7"/>
        <v>0</v>
      </c>
    </row>
    <row r="72" spans="1:6" ht="15" x14ac:dyDescent="0.2">
      <c r="A72" s="4" t="s">
        <v>68</v>
      </c>
      <c r="B72" s="58"/>
      <c r="C72" s="58"/>
      <c r="D72" s="58"/>
      <c r="E72" s="58"/>
      <c r="F72" s="66"/>
    </row>
    <row r="73" spans="1:6" x14ac:dyDescent="0.2">
      <c r="A73" s="3" t="s">
        <v>69</v>
      </c>
      <c r="B73" s="58">
        <v>29649235.120000001</v>
      </c>
      <c r="C73" s="58">
        <v>33649235.119999997</v>
      </c>
      <c r="D73" s="58"/>
      <c r="E73" s="58"/>
      <c r="F73" s="64">
        <f t="shared" ref="F73:F87" si="8">SUM(B73:E73)</f>
        <v>63298470.239999995</v>
      </c>
    </row>
    <row r="74" spans="1:6" x14ac:dyDescent="0.2">
      <c r="A74" s="5" t="s">
        <v>70</v>
      </c>
      <c r="B74" s="58">
        <v>31564312.02</v>
      </c>
      <c r="C74" s="58">
        <v>42564312.020000003</v>
      </c>
      <c r="D74" s="58"/>
      <c r="E74" s="58"/>
      <c r="F74" s="64">
        <f t="shared" si="8"/>
        <v>74128624.040000007</v>
      </c>
    </row>
    <row r="75" spans="1:6" x14ac:dyDescent="0.2">
      <c r="A75" s="5" t="s">
        <v>71</v>
      </c>
      <c r="B75" s="58">
        <v>18798453.510000002</v>
      </c>
      <c r="C75" s="58">
        <v>20798453.510000002</v>
      </c>
      <c r="D75" s="58"/>
      <c r="E75" s="58"/>
      <c r="F75" s="64">
        <f t="shared" si="8"/>
        <v>39596907.020000003</v>
      </c>
    </row>
    <row r="76" spans="1:6" x14ac:dyDescent="0.2">
      <c r="A76" s="5" t="s">
        <v>72</v>
      </c>
      <c r="B76" s="58"/>
      <c r="C76" s="58"/>
      <c r="D76" s="58"/>
      <c r="E76" s="58"/>
      <c r="F76" s="64">
        <f t="shared" si="8"/>
        <v>0</v>
      </c>
    </row>
    <row r="77" spans="1:6" x14ac:dyDescent="0.2">
      <c r="A77" s="5" t="s">
        <v>73</v>
      </c>
      <c r="B77" s="58">
        <v>35671461.079999998</v>
      </c>
      <c r="C77" s="58">
        <v>47671461.079999998</v>
      </c>
      <c r="D77" s="58"/>
      <c r="E77" s="58"/>
      <c r="F77" s="64">
        <f t="shared" si="8"/>
        <v>83342922.159999996</v>
      </c>
    </row>
    <row r="78" spans="1:6" x14ac:dyDescent="0.2">
      <c r="A78" s="5" t="s">
        <v>74</v>
      </c>
      <c r="B78" s="58"/>
      <c r="C78" s="58"/>
      <c r="D78" s="58"/>
      <c r="E78" s="58"/>
      <c r="F78" s="64">
        <f t="shared" si="8"/>
        <v>0</v>
      </c>
    </row>
    <row r="79" spans="1:6" x14ac:dyDescent="0.2">
      <c r="A79" s="5" t="s">
        <v>75</v>
      </c>
      <c r="B79" s="58"/>
      <c r="C79" s="58"/>
      <c r="D79" s="58"/>
      <c r="E79" s="58"/>
      <c r="F79" s="64">
        <f t="shared" si="8"/>
        <v>0</v>
      </c>
    </row>
    <row r="80" spans="1:6" x14ac:dyDescent="0.2">
      <c r="A80" s="1" t="s">
        <v>76</v>
      </c>
      <c r="B80" s="58"/>
      <c r="C80" s="58"/>
      <c r="D80" s="58"/>
      <c r="E80" s="58"/>
      <c r="F80" s="64">
        <f t="shared" si="8"/>
        <v>0</v>
      </c>
    </row>
    <row r="81" spans="1:6" x14ac:dyDescent="0.2">
      <c r="A81" s="1" t="s">
        <v>77</v>
      </c>
      <c r="B81" s="58">
        <v>26375942.109999999</v>
      </c>
      <c r="C81" s="58">
        <v>35375942.109999999</v>
      </c>
      <c r="D81" s="58"/>
      <c r="E81" s="58"/>
      <c r="F81" s="64">
        <f t="shared" si="8"/>
        <v>61751884.219999999</v>
      </c>
    </row>
    <row r="82" spans="1:6" x14ac:dyDescent="0.2">
      <c r="A82" s="1" t="s">
        <v>78</v>
      </c>
      <c r="B82" s="58"/>
      <c r="C82" s="58"/>
      <c r="D82" s="58"/>
      <c r="E82" s="58"/>
      <c r="F82" s="64">
        <f t="shared" si="8"/>
        <v>0</v>
      </c>
    </row>
    <row r="83" spans="1:6" x14ac:dyDescent="0.2">
      <c r="A83" s="2" t="s">
        <v>79</v>
      </c>
      <c r="B83" s="58"/>
      <c r="C83" s="58"/>
      <c r="D83" s="58"/>
      <c r="E83" s="58"/>
      <c r="F83" s="64">
        <f t="shared" si="8"/>
        <v>0</v>
      </c>
    </row>
    <row r="84" spans="1:6" x14ac:dyDescent="0.2">
      <c r="A84" s="1" t="s">
        <v>80</v>
      </c>
      <c r="B84" s="58">
        <v>18531497.329999998</v>
      </c>
      <c r="C84" s="58">
        <v>24531497.329999998</v>
      </c>
      <c r="D84" s="58"/>
      <c r="E84" s="58"/>
      <c r="F84" s="64">
        <f t="shared" si="8"/>
        <v>43062994.659999996</v>
      </c>
    </row>
    <row r="85" spans="1:6" x14ac:dyDescent="0.2">
      <c r="A85" s="28" t="s">
        <v>81</v>
      </c>
      <c r="B85" s="58"/>
      <c r="C85" s="58"/>
      <c r="D85" s="58"/>
      <c r="E85" s="58"/>
      <c r="F85" s="64">
        <f t="shared" si="8"/>
        <v>0</v>
      </c>
    </row>
    <row r="86" spans="1:6" x14ac:dyDescent="0.2">
      <c r="A86" s="28" t="s">
        <v>82</v>
      </c>
      <c r="B86" s="58"/>
      <c r="C86" s="58"/>
      <c r="D86" s="58"/>
      <c r="E86" s="58"/>
      <c r="F86" s="64">
        <f t="shared" si="8"/>
        <v>0</v>
      </c>
    </row>
    <row r="87" spans="1:6" x14ac:dyDescent="0.2">
      <c r="A87" s="28" t="s">
        <v>83</v>
      </c>
      <c r="B87" s="58">
        <v>19333724.609999999</v>
      </c>
      <c r="C87" s="58">
        <v>27333724.609999999</v>
      </c>
      <c r="D87" s="58"/>
      <c r="E87" s="58"/>
      <c r="F87" s="64">
        <f t="shared" si="8"/>
        <v>46667449.219999999</v>
      </c>
    </row>
    <row r="88" spans="1:6" x14ac:dyDescent="0.2">
      <c r="A88" s="28" t="s">
        <v>84</v>
      </c>
      <c r="B88" s="58"/>
      <c r="C88" s="58"/>
      <c r="D88" s="58"/>
      <c r="E88" s="58"/>
      <c r="F88" s="64">
        <f t="shared" si="7"/>
        <v>0</v>
      </c>
    </row>
    <row r="89" spans="1:6" ht="15" x14ac:dyDescent="0.25">
      <c r="A89" s="12" t="s">
        <v>85</v>
      </c>
      <c r="B89" s="58"/>
      <c r="C89" s="58"/>
      <c r="D89" s="58"/>
      <c r="E89" s="58"/>
      <c r="F89" s="66"/>
    </row>
    <row r="90" spans="1:6" x14ac:dyDescent="0.2">
      <c r="A90" s="28" t="s">
        <v>86</v>
      </c>
      <c r="B90" s="58"/>
      <c r="C90" s="58"/>
      <c r="D90" s="58"/>
      <c r="E90" s="58"/>
      <c r="F90" s="64">
        <f t="shared" si="7"/>
        <v>0</v>
      </c>
    </row>
    <row r="91" spans="1:6" x14ac:dyDescent="0.2">
      <c r="A91" s="28" t="s">
        <v>87</v>
      </c>
      <c r="B91" s="58"/>
      <c r="C91" s="58"/>
      <c r="D91" s="58"/>
      <c r="E91" s="58"/>
      <c r="F91" s="64">
        <f t="shared" si="7"/>
        <v>0</v>
      </c>
    </row>
    <row r="92" spans="1:6" x14ac:dyDescent="0.2">
      <c r="A92" s="28" t="s">
        <v>88</v>
      </c>
      <c r="B92" s="58"/>
      <c r="C92" s="58"/>
      <c r="D92" s="58"/>
      <c r="E92" s="58"/>
      <c r="F92" s="64">
        <f t="shared" si="7"/>
        <v>0</v>
      </c>
    </row>
    <row r="93" spans="1:6" ht="15" x14ac:dyDescent="0.25">
      <c r="A93" s="12" t="s">
        <v>89</v>
      </c>
      <c r="B93" s="58"/>
      <c r="C93" s="58"/>
      <c r="D93" s="58"/>
      <c r="E93" s="58"/>
      <c r="F93" s="66"/>
    </row>
    <row r="94" spans="1:6" x14ac:dyDescent="0.2">
      <c r="A94" s="29" t="s">
        <v>90</v>
      </c>
      <c r="B94" s="58"/>
      <c r="C94" s="58"/>
      <c r="D94" s="58"/>
      <c r="E94" s="58"/>
      <c r="F94" s="64">
        <f t="shared" si="7"/>
        <v>0</v>
      </c>
    </row>
    <row r="95" spans="1:6" ht="15" x14ac:dyDescent="0.25">
      <c r="A95" s="12" t="s">
        <v>91</v>
      </c>
      <c r="B95" s="58"/>
      <c r="C95" s="58"/>
      <c r="D95" s="58"/>
      <c r="E95" s="58"/>
      <c r="F95" s="66"/>
    </row>
    <row r="96" spans="1:6" ht="15" x14ac:dyDescent="0.25">
      <c r="A96" s="30" t="s">
        <v>92</v>
      </c>
      <c r="B96" s="58"/>
      <c r="C96" s="58"/>
      <c r="D96" s="58"/>
      <c r="E96" s="58"/>
      <c r="F96" s="66"/>
    </row>
    <row r="97" spans="1:6" s="6" customFormat="1" ht="15" x14ac:dyDescent="0.25">
      <c r="A97" s="28" t="s">
        <v>93</v>
      </c>
      <c r="B97" s="58"/>
      <c r="C97" s="58"/>
      <c r="D97" s="58"/>
      <c r="E97" s="58"/>
      <c r="F97" s="64">
        <f t="shared" ref="F97:F98" si="9">SUM(B97:E97)</f>
        <v>0</v>
      </c>
    </row>
    <row r="98" spans="1:6" s="6" customFormat="1" ht="15" x14ac:dyDescent="0.25">
      <c r="A98" s="28" t="s">
        <v>94</v>
      </c>
      <c r="B98" s="58"/>
      <c r="C98" s="58"/>
      <c r="D98" s="58"/>
      <c r="E98" s="58"/>
      <c r="F98" s="64">
        <f t="shared" si="9"/>
        <v>0</v>
      </c>
    </row>
    <row r="99" spans="1:6" ht="15" x14ac:dyDescent="0.25">
      <c r="A99" s="30" t="s">
        <v>95</v>
      </c>
      <c r="B99" s="58"/>
      <c r="C99" s="58"/>
      <c r="D99" s="58"/>
      <c r="E99" s="58"/>
      <c r="F99" s="66"/>
    </row>
    <row r="100" spans="1:6" x14ac:dyDescent="0.2">
      <c r="A100" s="31" t="s">
        <v>96</v>
      </c>
      <c r="B100" s="58"/>
      <c r="C100" s="58"/>
      <c r="D100" s="58"/>
      <c r="E100" s="58"/>
      <c r="F100" s="66"/>
    </row>
    <row r="101" spans="1:6" x14ac:dyDescent="0.2">
      <c r="A101" s="32" t="s">
        <v>97</v>
      </c>
      <c r="B101" s="58"/>
      <c r="C101" s="58"/>
      <c r="D101" s="58"/>
      <c r="E101" s="58"/>
      <c r="F101" s="64">
        <f t="shared" ref="F101:F118" si="10">SUM(B101:E101)</f>
        <v>0</v>
      </c>
    </row>
    <row r="102" spans="1:6" ht="28.5" x14ac:dyDescent="0.2">
      <c r="A102" s="33" t="s">
        <v>98</v>
      </c>
      <c r="B102" s="58">
        <v>202026651.55000001</v>
      </c>
      <c r="C102" s="58">
        <v>115261047.48</v>
      </c>
      <c r="D102" s="58"/>
      <c r="E102" s="58"/>
      <c r="F102" s="64">
        <f t="shared" si="10"/>
        <v>317287699.03000003</v>
      </c>
    </row>
    <row r="103" spans="1:6" x14ac:dyDescent="0.2">
      <c r="A103" s="31" t="s">
        <v>99</v>
      </c>
      <c r="B103" s="58"/>
      <c r="C103" s="58"/>
      <c r="D103" s="58"/>
      <c r="E103" s="58"/>
      <c r="F103" s="66"/>
    </row>
    <row r="104" spans="1:6" x14ac:dyDescent="0.2">
      <c r="A104" s="32" t="s">
        <v>100</v>
      </c>
      <c r="B104" s="58"/>
      <c r="C104" s="58"/>
      <c r="D104" s="58"/>
      <c r="E104" s="58"/>
      <c r="F104" s="64">
        <f t="shared" si="10"/>
        <v>0</v>
      </c>
    </row>
    <row r="105" spans="1:6" ht="42.75" x14ac:dyDescent="0.2">
      <c r="A105" s="33" t="s">
        <v>101</v>
      </c>
      <c r="B105" s="58">
        <v>345801473.58999997</v>
      </c>
      <c r="C105" s="58">
        <v>172006859.25999999</v>
      </c>
      <c r="D105" s="58"/>
      <c r="E105" s="58"/>
      <c r="F105" s="64">
        <f t="shared" si="10"/>
        <v>517808332.84999996</v>
      </c>
    </row>
    <row r="106" spans="1:6" x14ac:dyDescent="0.2">
      <c r="A106" s="31" t="s">
        <v>102</v>
      </c>
      <c r="B106" s="58"/>
      <c r="C106" s="58"/>
      <c r="D106" s="58"/>
      <c r="E106" s="58"/>
      <c r="F106" s="66"/>
    </row>
    <row r="107" spans="1:6" x14ac:dyDescent="0.2">
      <c r="A107" s="32" t="s">
        <v>103</v>
      </c>
      <c r="B107" s="58">
        <v>365722779.16000003</v>
      </c>
      <c r="C107" s="58">
        <v>351276967.36000001</v>
      </c>
      <c r="D107" s="58"/>
      <c r="E107" s="58"/>
      <c r="F107" s="64">
        <f t="shared" si="10"/>
        <v>716999746.51999998</v>
      </c>
    </row>
    <row r="108" spans="1:6" ht="42.75" x14ac:dyDescent="0.2">
      <c r="A108" s="33" t="s">
        <v>104</v>
      </c>
      <c r="B108" s="58"/>
      <c r="C108" s="58"/>
      <c r="D108" s="58"/>
      <c r="E108" s="58"/>
      <c r="F108" s="64">
        <f t="shared" si="10"/>
        <v>0</v>
      </c>
    </row>
    <row r="109" spans="1:6" x14ac:dyDescent="0.2">
      <c r="A109" s="31" t="s">
        <v>105</v>
      </c>
      <c r="B109" s="58"/>
      <c r="C109" s="58"/>
      <c r="D109" s="58"/>
      <c r="E109" s="58"/>
      <c r="F109" s="64">
        <f t="shared" si="10"/>
        <v>0</v>
      </c>
    </row>
    <row r="110" spans="1:6" s="34" customFormat="1" x14ac:dyDescent="0.2">
      <c r="A110" s="31" t="s">
        <v>106</v>
      </c>
      <c r="B110" s="58"/>
      <c r="C110" s="58"/>
      <c r="D110" s="58"/>
      <c r="E110" s="58"/>
      <c r="F110" s="64">
        <f t="shared" si="10"/>
        <v>0</v>
      </c>
    </row>
    <row r="111" spans="1:6" s="34" customFormat="1" ht="28.5" x14ac:dyDescent="0.2">
      <c r="A111" s="35" t="s">
        <v>107</v>
      </c>
      <c r="B111" s="58"/>
      <c r="C111" s="58"/>
      <c r="D111" s="58"/>
      <c r="E111" s="58"/>
      <c r="F111" s="64">
        <f t="shared" si="10"/>
        <v>0</v>
      </c>
    </row>
    <row r="112" spans="1:6" s="34" customFormat="1" x14ac:dyDescent="0.2">
      <c r="A112" s="31" t="s">
        <v>108</v>
      </c>
      <c r="B112" s="58"/>
      <c r="C112" s="58"/>
      <c r="D112" s="58"/>
      <c r="E112" s="58"/>
      <c r="F112" s="64">
        <f t="shared" si="10"/>
        <v>0</v>
      </c>
    </row>
    <row r="113" spans="1:6" s="34" customFormat="1" x14ac:dyDescent="0.2">
      <c r="A113" s="35" t="s">
        <v>109</v>
      </c>
      <c r="B113" s="58"/>
      <c r="C113" s="58"/>
      <c r="D113" s="58"/>
      <c r="E113" s="58"/>
      <c r="F113" s="64">
        <f t="shared" si="10"/>
        <v>0</v>
      </c>
    </row>
    <row r="114" spans="1:6" ht="15" x14ac:dyDescent="0.25">
      <c r="A114" s="12" t="s">
        <v>110</v>
      </c>
      <c r="B114" s="58"/>
      <c r="C114" s="58"/>
      <c r="D114" s="58"/>
      <c r="E114" s="58"/>
      <c r="F114" s="66"/>
    </row>
    <row r="115" spans="1:6" x14ac:dyDescent="0.2">
      <c r="A115" s="31" t="s">
        <v>111</v>
      </c>
      <c r="B115" s="58"/>
      <c r="C115" s="58"/>
      <c r="D115" s="58"/>
      <c r="E115" s="58"/>
      <c r="F115" s="64">
        <f t="shared" si="10"/>
        <v>0</v>
      </c>
    </row>
    <row r="116" spans="1:6" x14ac:dyDescent="0.2">
      <c r="A116" s="31" t="s">
        <v>112</v>
      </c>
      <c r="B116" s="58"/>
      <c r="C116" s="58"/>
      <c r="D116" s="58"/>
      <c r="E116" s="58"/>
      <c r="F116" s="64">
        <f t="shared" si="10"/>
        <v>0</v>
      </c>
    </row>
    <row r="117" spans="1:6" x14ac:dyDescent="0.2">
      <c r="A117" s="31" t="s">
        <v>113</v>
      </c>
      <c r="B117" s="58"/>
      <c r="C117" s="58"/>
      <c r="D117" s="58"/>
      <c r="E117" s="58"/>
      <c r="F117" s="64">
        <f t="shared" si="10"/>
        <v>0</v>
      </c>
    </row>
    <row r="118" spans="1:6" s="6" customFormat="1" ht="15" x14ac:dyDescent="0.25">
      <c r="A118" s="31" t="s">
        <v>114</v>
      </c>
      <c r="B118" s="58"/>
      <c r="C118" s="58"/>
      <c r="D118" s="58"/>
      <c r="E118" s="58"/>
      <c r="F118" s="64">
        <f t="shared" si="10"/>
        <v>0</v>
      </c>
    </row>
    <row r="119" spans="1:6" ht="15" x14ac:dyDescent="0.25">
      <c r="A119" s="36" t="s">
        <v>115</v>
      </c>
      <c r="B119" s="69">
        <f t="shared" ref="B119:E119" si="11">SUM(B67:B118)</f>
        <v>1783985732.99</v>
      </c>
      <c r="C119" s="69">
        <f t="shared" si="11"/>
        <v>1568716954.3700004</v>
      </c>
      <c r="D119" s="69">
        <f>SUM(D67:D118)</f>
        <v>0</v>
      </c>
      <c r="E119" s="69">
        <f t="shared" si="11"/>
        <v>0</v>
      </c>
      <c r="F119" s="69">
        <f>SUM(F67:F118)</f>
        <v>3352702687.3600001</v>
      </c>
    </row>
    <row r="120" spans="1:6" ht="15" x14ac:dyDescent="0.2">
      <c r="A120" s="37" t="s">
        <v>116</v>
      </c>
      <c r="B120" s="58"/>
      <c r="C120" s="58"/>
      <c r="D120" s="58"/>
      <c r="E120" s="58"/>
      <c r="F120" s="66"/>
    </row>
    <row r="121" spans="1:6" x14ac:dyDescent="0.2">
      <c r="A121" s="38" t="s">
        <v>117</v>
      </c>
      <c r="B121" s="58"/>
      <c r="C121" s="58"/>
      <c r="D121" s="58"/>
      <c r="E121" s="58"/>
      <c r="F121" s="66"/>
    </row>
    <row r="122" spans="1:6" ht="15" x14ac:dyDescent="0.2">
      <c r="A122" s="39" t="s">
        <v>118</v>
      </c>
      <c r="B122" s="58"/>
      <c r="C122" s="58"/>
      <c r="D122" s="58"/>
      <c r="E122" s="58"/>
      <c r="F122" s="64">
        <f t="shared" ref="F122" si="12">SUM(B122:E122)</f>
        <v>0</v>
      </c>
    </row>
    <row r="123" spans="1:6" ht="15" x14ac:dyDescent="0.2">
      <c r="A123" s="39" t="s">
        <v>119</v>
      </c>
      <c r="B123" s="58"/>
      <c r="C123" s="58"/>
      <c r="D123" s="58"/>
      <c r="E123" s="58"/>
      <c r="F123" s="66"/>
    </row>
    <row r="124" spans="1:6" x14ac:dyDescent="0.2">
      <c r="A124" s="40" t="s">
        <v>50</v>
      </c>
      <c r="B124" s="58"/>
      <c r="C124" s="58"/>
      <c r="D124" s="58"/>
      <c r="E124" s="58"/>
      <c r="F124" s="66"/>
    </row>
    <row r="125" spans="1:6" x14ac:dyDescent="0.2">
      <c r="A125" s="41" t="s">
        <v>51</v>
      </c>
      <c r="B125" s="58"/>
      <c r="C125" s="58"/>
      <c r="D125" s="58"/>
      <c r="E125" s="58"/>
      <c r="F125" s="64">
        <f t="shared" ref="F125:F134" si="13">SUM(B125:E125)</f>
        <v>0</v>
      </c>
    </row>
    <row r="126" spans="1:6" x14ac:dyDescent="0.2">
      <c r="A126" s="41" t="s">
        <v>52</v>
      </c>
      <c r="B126" s="58"/>
      <c r="C126" s="58"/>
      <c r="D126" s="58"/>
      <c r="E126" s="58"/>
      <c r="F126" s="64">
        <f t="shared" si="13"/>
        <v>0</v>
      </c>
    </row>
    <row r="127" spans="1:6" x14ac:dyDescent="0.2">
      <c r="A127" s="41" t="s">
        <v>53</v>
      </c>
      <c r="B127" s="58"/>
      <c r="C127" s="58"/>
      <c r="D127" s="58"/>
      <c r="E127" s="58"/>
      <c r="F127" s="64">
        <f t="shared" si="13"/>
        <v>0</v>
      </c>
    </row>
    <row r="128" spans="1:6" x14ac:dyDescent="0.2">
      <c r="A128" s="41" t="s">
        <v>55</v>
      </c>
      <c r="B128" s="58"/>
      <c r="C128" s="58"/>
      <c r="D128" s="58"/>
      <c r="E128" s="58"/>
      <c r="F128" s="64">
        <f t="shared" si="13"/>
        <v>0</v>
      </c>
    </row>
    <row r="129" spans="1:6" ht="15" x14ac:dyDescent="0.2">
      <c r="A129" s="39" t="s">
        <v>120</v>
      </c>
      <c r="B129" s="58"/>
      <c r="C129" s="58"/>
      <c r="D129" s="58"/>
      <c r="E129" s="58"/>
      <c r="F129" s="64">
        <f t="shared" si="13"/>
        <v>0</v>
      </c>
    </row>
    <row r="130" spans="1:6" ht="15" x14ac:dyDescent="0.2">
      <c r="A130" s="39" t="s">
        <v>121</v>
      </c>
      <c r="B130" s="58"/>
      <c r="C130" s="58"/>
      <c r="D130" s="58"/>
      <c r="E130" s="58"/>
      <c r="F130" s="66"/>
    </row>
    <row r="131" spans="1:6" x14ac:dyDescent="0.2">
      <c r="A131" s="41" t="s">
        <v>122</v>
      </c>
      <c r="B131" s="58"/>
      <c r="C131" s="58"/>
      <c r="D131" s="58"/>
      <c r="E131" s="58"/>
      <c r="F131" s="64">
        <f t="shared" si="13"/>
        <v>0</v>
      </c>
    </row>
    <row r="132" spans="1:6" x14ac:dyDescent="0.2">
      <c r="A132" s="41" t="s">
        <v>123</v>
      </c>
      <c r="B132" s="58"/>
      <c r="C132" s="58"/>
      <c r="D132" s="58"/>
      <c r="E132" s="58"/>
      <c r="F132" s="64">
        <f t="shared" si="13"/>
        <v>0</v>
      </c>
    </row>
    <row r="133" spans="1:6" x14ac:dyDescent="0.2">
      <c r="A133" s="41" t="s">
        <v>124</v>
      </c>
      <c r="B133" s="58"/>
      <c r="C133" s="58"/>
      <c r="D133" s="58"/>
      <c r="E133" s="58"/>
      <c r="F133" s="64">
        <f t="shared" si="13"/>
        <v>0</v>
      </c>
    </row>
    <row r="134" spans="1:6" x14ac:dyDescent="0.2">
      <c r="A134" s="41" t="s">
        <v>114</v>
      </c>
      <c r="B134" s="58"/>
      <c r="C134" s="58"/>
      <c r="D134" s="58"/>
      <c r="E134" s="58"/>
      <c r="F134" s="64">
        <f t="shared" si="13"/>
        <v>0</v>
      </c>
    </row>
    <row r="135" spans="1:6" s="6" customFormat="1" ht="14.45" customHeight="1" x14ac:dyDescent="0.25">
      <c r="A135" s="42" t="s">
        <v>125</v>
      </c>
      <c r="B135" s="64">
        <f t="shared" ref="B135:E135" si="14">SUM(B122:B134)</f>
        <v>0</v>
      </c>
      <c r="C135" s="64">
        <f t="shared" si="14"/>
        <v>0</v>
      </c>
      <c r="D135" s="64">
        <f t="shared" si="14"/>
        <v>0</v>
      </c>
      <c r="E135" s="64">
        <f t="shared" si="14"/>
        <v>0</v>
      </c>
      <c r="F135" s="64">
        <f>SUM(F122:F134)</f>
        <v>0</v>
      </c>
    </row>
    <row r="136" spans="1:6" s="6" customFormat="1" ht="15" x14ac:dyDescent="0.25">
      <c r="A136" s="27" t="s">
        <v>126</v>
      </c>
      <c r="B136" s="58"/>
      <c r="C136" s="58"/>
      <c r="D136" s="58"/>
      <c r="E136" s="58"/>
      <c r="F136" s="66"/>
    </row>
    <row r="137" spans="1:6" s="6" customFormat="1" ht="15" x14ac:dyDescent="0.25">
      <c r="A137" s="20" t="s">
        <v>127</v>
      </c>
      <c r="B137" s="58"/>
      <c r="C137" s="58"/>
      <c r="D137" s="58"/>
      <c r="E137" s="58"/>
      <c r="F137" s="66"/>
    </row>
    <row r="138" spans="1:6" s="6" customFormat="1" ht="15" x14ac:dyDescent="0.25">
      <c r="A138" s="20" t="s">
        <v>128</v>
      </c>
      <c r="B138" s="58"/>
      <c r="C138" s="58"/>
      <c r="D138" s="58"/>
      <c r="E138" s="58"/>
      <c r="F138" s="66"/>
    </row>
    <row r="139" spans="1:6" x14ac:dyDescent="0.2">
      <c r="A139" s="43" t="s">
        <v>129</v>
      </c>
      <c r="B139" s="58">
        <v>9390616.5</v>
      </c>
      <c r="C139" s="58">
        <v>9390616.5</v>
      </c>
      <c r="D139" s="58"/>
      <c r="E139" s="58"/>
      <c r="F139" s="64">
        <f>SUM(B139:E139)</f>
        <v>18781233</v>
      </c>
    </row>
    <row r="140" spans="1:6" x14ac:dyDescent="0.2">
      <c r="A140" s="43" t="s">
        <v>130</v>
      </c>
      <c r="B140" s="58">
        <v>4782127</v>
      </c>
      <c r="C140" s="58">
        <v>4782127</v>
      </c>
      <c r="D140" s="58"/>
      <c r="E140" s="58"/>
      <c r="F140" s="64">
        <f t="shared" ref="F140:F151" si="15">SUM(B140:E140)</f>
        <v>9564254</v>
      </c>
    </row>
    <row r="141" spans="1:6" x14ac:dyDescent="0.2">
      <c r="A141" s="43" t="s">
        <v>131</v>
      </c>
      <c r="B141" s="58"/>
      <c r="C141" s="58"/>
      <c r="D141" s="58"/>
      <c r="E141" s="58"/>
      <c r="F141" s="64">
        <f t="shared" si="15"/>
        <v>0</v>
      </c>
    </row>
    <row r="142" spans="1:6" x14ac:dyDescent="0.2">
      <c r="A142" s="43" t="s">
        <v>132</v>
      </c>
      <c r="B142" s="58"/>
      <c r="C142" s="58"/>
      <c r="D142" s="58"/>
      <c r="E142" s="58"/>
      <c r="F142" s="64">
        <f t="shared" si="15"/>
        <v>0</v>
      </c>
    </row>
    <row r="143" spans="1:6" s="34" customFormat="1" x14ac:dyDescent="0.2">
      <c r="A143" s="44" t="s">
        <v>133</v>
      </c>
      <c r="B143" s="58"/>
      <c r="C143" s="58"/>
      <c r="D143" s="58"/>
      <c r="E143" s="58"/>
      <c r="F143" s="64">
        <f t="shared" si="15"/>
        <v>0</v>
      </c>
    </row>
    <row r="144" spans="1:6" s="34" customFormat="1" x14ac:dyDescent="0.2">
      <c r="A144" s="43" t="s">
        <v>134</v>
      </c>
      <c r="B144" s="58"/>
      <c r="C144" s="58"/>
      <c r="D144" s="58"/>
      <c r="E144" s="58"/>
      <c r="F144" s="64">
        <f t="shared" si="15"/>
        <v>0</v>
      </c>
    </row>
    <row r="145" spans="1:6" x14ac:dyDescent="0.2">
      <c r="A145" s="43" t="s">
        <v>135</v>
      </c>
      <c r="B145" s="58"/>
      <c r="C145" s="58"/>
      <c r="D145" s="58"/>
      <c r="E145" s="58"/>
      <c r="F145" s="64">
        <f t="shared" si="15"/>
        <v>0</v>
      </c>
    </row>
    <row r="146" spans="1:6" x14ac:dyDescent="0.2">
      <c r="A146" s="43" t="s">
        <v>136</v>
      </c>
      <c r="B146" s="58"/>
      <c r="C146" s="58"/>
      <c r="D146" s="58"/>
      <c r="E146" s="58"/>
      <c r="F146" s="64">
        <f t="shared" si="15"/>
        <v>0</v>
      </c>
    </row>
    <row r="147" spans="1:6" x14ac:dyDescent="0.2">
      <c r="A147" s="43" t="s">
        <v>137</v>
      </c>
      <c r="B147" s="58"/>
      <c r="C147" s="58"/>
      <c r="D147" s="58"/>
      <c r="E147" s="58"/>
      <c r="F147" s="64">
        <f t="shared" si="15"/>
        <v>0</v>
      </c>
    </row>
    <row r="148" spans="1:6" x14ac:dyDescent="0.2">
      <c r="A148" s="43" t="s">
        <v>138</v>
      </c>
      <c r="B148" s="58"/>
      <c r="C148" s="58"/>
      <c r="D148" s="58"/>
      <c r="E148" s="58"/>
      <c r="F148" s="64">
        <f t="shared" si="15"/>
        <v>0</v>
      </c>
    </row>
    <row r="149" spans="1:6" x14ac:dyDescent="0.2">
      <c r="A149" s="43" t="s">
        <v>139</v>
      </c>
      <c r="B149" s="58"/>
      <c r="C149" s="58"/>
      <c r="D149" s="58"/>
      <c r="E149" s="58"/>
      <c r="F149" s="64">
        <f t="shared" si="15"/>
        <v>0</v>
      </c>
    </row>
    <row r="150" spans="1:6" x14ac:dyDescent="0.2">
      <c r="A150" s="43" t="s">
        <v>140</v>
      </c>
      <c r="B150" s="58"/>
      <c r="C150" s="58"/>
      <c r="D150" s="58"/>
      <c r="E150" s="58"/>
      <c r="F150" s="64">
        <f t="shared" si="15"/>
        <v>0</v>
      </c>
    </row>
    <row r="151" spans="1:6" s="6" customFormat="1" ht="28.5" x14ac:dyDescent="0.25">
      <c r="A151" s="44" t="s">
        <v>141</v>
      </c>
      <c r="B151" s="58"/>
      <c r="C151" s="58"/>
      <c r="D151" s="58"/>
      <c r="E151" s="58"/>
      <c r="F151" s="64">
        <f t="shared" si="15"/>
        <v>0</v>
      </c>
    </row>
    <row r="152" spans="1:6" s="6" customFormat="1" ht="15" x14ac:dyDescent="0.25">
      <c r="A152" s="13" t="s">
        <v>224</v>
      </c>
      <c r="B152" s="64">
        <f>SUM(B139:B151)</f>
        <v>14172743.5</v>
      </c>
      <c r="C152" s="64">
        <f t="shared" ref="C152:F152" si="16">SUM(C139:C151)</f>
        <v>14172743.5</v>
      </c>
      <c r="D152" s="64">
        <f t="shared" si="16"/>
        <v>0</v>
      </c>
      <c r="E152" s="64">
        <f t="shared" si="16"/>
        <v>0</v>
      </c>
      <c r="F152" s="64">
        <f t="shared" si="16"/>
        <v>28345487</v>
      </c>
    </row>
    <row r="153" spans="1:6" s="6" customFormat="1" ht="15" x14ac:dyDescent="0.25">
      <c r="A153" s="12" t="s">
        <v>142</v>
      </c>
      <c r="B153" s="58"/>
      <c r="C153" s="58"/>
      <c r="D153" s="58"/>
      <c r="E153" s="58"/>
      <c r="F153" s="66"/>
    </row>
    <row r="154" spans="1:6" x14ac:dyDescent="0.2">
      <c r="A154" s="43" t="s">
        <v>143</v>
      </c>
      <c r="B154" s="58"/>
      <c r="C154" s="58"/>
      <c r="D154" s="58"/>
      <c r="E154" s="58"/>
      <c r="F154" s="64">
        <f t="shared" ref="F154:F159" si="17">SUM(B154:E154)</f>
        <v>0</v>
      </c>
    </row>
    <row r="155" spans="1:6" x14ac:dyDescent="0.2">
      <c r="A155" s="43" t="s">
        <v>144</v>
      </c>
      <c r="B155" s="58"/>
      <c r="C155" s="58"/>
      <c r="D155" s="58"/>
      <c r="E155" s="58"/>
      <c r="F155" s="64">
        <f t="shared" si="17"/>
        <v>0</v>
      </c>
    </row>
    <row r="156" spans="1:6" x14ac:dyDescent="0.2">
      <c r="A156" s="43" t="s">
        <v>145</v>
      </c>
      <c r="B156" s="58"/>
      <c r="C156" s="58"/>
      <c r="D156" s="58"/>
      <c r="E156" s="58"/>
      <c r="F156" s="64">
        <f t="shared" si="17"/>
        <v>0</v>
      </c>
    </row>
    <row r="157" spans="1:6" x14ac:dyDescent="0.2">
      <c r="A157" s="43" t="s">
        <v>146</v>
      </c>
      <c r="B157" s="58"/>
      <c r="C157" s="58"/>
      <c r="D157" s="58"/>
      <c r="E157" s="58"/>
      <c r="F157" s="64">
        <f t="shared" si="17"/>
        <v>0</v>
      </c>
    </row>
    <row r="158" spans="1:6" s="34" customFormat="1" x14ac:dyDescent="0.2">
      <c r="A158" s="43" t="s">
        <v>147</v>
      </c>
      <c r="B158" s="58"/>
      <c r="C158" s="58"/>
      <c r="D158" s="58"/>
      <c r="E158" s="58"/>
      <c r="F158" s="64">
        <f t="shared" si="17"/>
        <v>0</v>
      </c>
    </row>
    <row r="159" spans="1:6" s="6" customFormat="1" ht="15" x14ac:dyDescent="0.25">
      <c r="A159" s="43" t="s">
        <v>148</v>
      </c>
      <c r="B159" s="58"/>
      <c r="C159" s="58"/>
      <c r="D159" s="58"/>
      <c r="E159" s="58"/>
      <c r="F159" s="64">
        <f t="shared" si="17"/>
        <v>0</v>
      </c>
    </row>
    <row r="160" spans="1:6" s="6" customFormat="1" ht="15" x14ac:dyDescent="0.25">
      <c r="A160" s="13" t="s">
        <v>149</v>
      </c>
      <c r="B160" s="64">
        <f>SUM(B154:B159)</f>
        <v>0</v>
      </c>
      <c r="C160" s="64">
        <f t="shared" ref="C160:F160" si="18">SUM(C154:C159)</f>
        <v>0</v>
      </c>
      <c r="D160" s="64">
        <f t="shared" si="18"/>
        <v>0</v>
      </c>
      <c r="E160" s="64">
        <f t="shared" si="18"/>
        <v>0</v>
      </c>
      <c r="F160" s="64">
        <f t="shared" si="18"/>
        <v>0</v>
      </c>
    </row>
    <row r="161" spans="1:6" ht="15" x14ac:dyDescent="0.25">
      <c r="A161" s="12" t="s">
        <v>150</v>
      </c>
      <c r="B161" s="58"/>
      <c r="C161" s="58"/>
      <c r="D161" s="58"/>
      <c r="E161" s="58"/>
      <c r="F161" s="66"/>
    </row>
    <row r="162" spans="1:6" x14ac:dyDescent="0.2">
      <c r="A162" s="43" t="s">
        <v>151</v>
      </c>
      <c r="B162" s="58"/>
      <c r="C162" s="58"/>
      <c r="D162" s="58"/>
      <c r="E162" s="58"/>
      <c r="F162" s="64">
        <f t="shared" ref="F162:F171" si="19">SUM(B162:E162)</f>
        <v>0</v>
      </c>
    </row>
    <row r="163" spans="1:6" x14ac:dyDescent="0.2">
      <c r="A163" s="43" t="s">
        <v>152</v>
      </c>
      <c r="B163" s="58"/>
      <c r="C163" s="58"/>
      <c r="D163" s="58"/>
      <c r="E163" s="58"/>
      <c r="F163" s="64">
        <f t="shared" si="19"/>
        <v>0</v>
      </c>
    </row>
    <row r="164" spans="1:6" x14ac:dyDescent="0.2">
      <c r="A164" s="43" t="s">
        <v>153</v>
      </c>
      <c r="B164" s="58">
        <v>10347945.24</v>
      </c>
      <c r="C164" s="58">
        <v>131875000</v>
      </c>
      <c r="D164" s="58"/>
      <c r="E164" s="58"/>
      <c r="F164" s="64">
        <f t="shared" si="19"/>
        <v>142222945.24000001</v>
      </c>
    </row>
    <row r="165" spans="1:6" x14ac:dyDescent="0.2">
      <c r="A165" s="43" t="s">
        <v>154</v>
      </c>
      <c r="B165" s="58"/>
      <c r="C165" s="58"/>
      <c r="D165" s="58"/>
      <c r="E165" s="58"/>
      <c r="F165" s="64">
        <f t="shared" si="19"/>
        <v>0</v>
      </c>
    </row>
    <row r="166" spans="1:6" x14ac:dyDescent="0.2">
      <c r="A166" s="44" t="s">
        <v>155</v>
      </c>
      <c r="B166" s="58"/>
      <c r="C166" s="58"/>
      <c r="D166" s="58"/>
      <c r="E166" s="58"/>
      <c r="F166" s="64">
        <f t="shared" si="19"/>
        <v>0</v>
      </c>
    </row>
    <row r="167" spans="1:6" x14ac:dyDescent="0.2">
      <c r="A167" s="43" t="s">
        <v>156</v>
      </c>
      <c r="B167" s="58"/>
      <c r="C167" s="58">
        <v>3330000</v>
      </c>
      <c r="D167" s="58"/>
      <c r="E167" s="58"/>
      <c r="F167" s="64">
        <f t="shared" si="19"/>
        <v>3330000</v>
      </c>
    </row>
    <row r="168" spans="1:6" x14ac:dyDescent="0.2">
      <c r="A168" s="43" t="s">
        <v>157</v>
      </c>
      <c r="B168" s="58">
        <v>5150000</v>
      </c>
      <c r="C168" s="58">
        <v>3580454.78</v>
      </c>
      <c r="D168" s="58"/>
      <c r="E168" s="58"/>
      <c r="F168" s="64">
        <f t="shared" si="19"/>
        <v>8730454.7799999993</v>
      </c>
    </row>
    <row r="169" spans="1:6" x14ac:dyDescent="0.2">
      <c r="A169" s="45" t="s">
        <v>158</v>
      </c>
      <c r="B169" s="58"/>
      <c r="C169" s="58"/>
      <c r="D169" s="58"/>
      <c r="E169" s="58"/>
      <c r="F169" s="64">
        <f t="shared" si="19"/>
        <v>0</v>
      </c>
    </row>
    <row r="170" spans="1:6" x14ac:dyDescent="0.2">
      <c r="A170" s="44" t="s">
        <v>159</v>
      </c>
      <c r="B170" s="58"/>
      <c r="C170" s="58"/>
      <c r="D170" s="58"/>
      <c r="E170" s="58"/>
      <c r="F170" s="64">
        <f t="shared" si="19"/>
        <v>0</v>
      </c>
    </row>
    <row r="171" spans="1:6" x14ac:dyDescent="0.2">
      <c r="A171" s="43" t="s">
        <v>160</v>
      </c>
      <c r="B171" s="58"/>
      <c r="C171" s="58"/>
      <c r="D171" s="58"/>
      <c r="E171" s="58"/>
      <c r="F171" s="64">
        <f t="shared" si="19"/>
        <v>0</v>
      </c>
    </row>
    <row r="172" spans="1:6" ht="15" x14ac:dyDescent="0.25">
      <c r="A172" s="13" t="s">
        <v>161</v>
      </c>
      <c r="B172" s="64">
        <f>SUM(B162:B171)</f>
        <v>15497945.24</v>
      </c>
      <c r="C172" s="64">
        <f t="shared" ref="C172:F172" si="20">SUM(C162:C171)</f>
        <v>138785454.78</v>
      </c>
      <c r="D172" s="64">
        <f t="shared" si="20"/>
        <v>0</v>
      </c>
      <c r="E172" s="64">
        <f t="shared" si="20"/>
        <v>0</v>
      </c>
      <c r="F172" s="64">
        <f t="shared" si="20"/>
        <v>154283400.02000001</v>
      </c>
    </row>
    <row r="173" spans="1:6" ht="15" x14ac:dyDescent="0.25">
      <c r="A173" s="12" t="s">
        <v>162</v>
      </c>
      <c r="B173" s="58"/>
      <c r="C173" s="58"/>
      <c r="D173" s="58"/>
      <c r="E173" s="58"/>
      <c r="F173" s="66"/>
    </row>
    <row r="174" spans="1:6" x14ac:dyDescent="0.2">
      <c r="A174" s="43" t="s">
        <v>163</v>
      </c>
      <c r="B174" s="58"/>
      <c r="C174" s="58"/>
      <c r="D174" s="58"/>
      <c r="E174" s="58"/>
      <c r="F174" s="64">
        <f t="shared" ref="F174:F179" si="21">SUM(B174:E174)</f>
        <v>0</v>
      </c>
    </row>
    <row r="175" spans="1:6" x14ac:dyDescent="0.2">
      <c r="A175" s="43" t="s">
        <v>164</v>
      </c>
      <c r="B175" s="58"/>
      <c r="C175" s="58"/>
      <c r="D175" s="58"/>
      <c r="E175" s="58"/>
      <c r="F175" s="64">
        <f t="shared" si="21"/>
        <v>0</v>
      </c>
    </row>
    <row r="176" spans="1:6" x14ac:dyDescent="0.2">
      <c r="A176" s="43" t="s">
        <v>165</v>
      </c>
      <c r="B176" s="58"/>
      <c r="C176" s="58"/>
      <c r="D176" s="58"/>
      <c r="E176" s="58"/>
      <c r="F176" s="64">
        <f t="shared" si="21"/>
        <v>0</v>
      </c>
    </row>
    <row r="177" spans="1:6" x14ac:dyDescent="0.2">
      <c r="A177" s="43" t="s">
        <v>166</v>
      </c>
      <c r="B177" s="58"/>
      <c r="C177" s="58"/>
      <c r="D177" s="58"/>
      <c r="E177" s="58"/>
      <c r="F177" s="64">
        <f t="shared" si="21"/>
        <v>0</v>
      </c>
    </row>
    <row r="178" spans="1:6" x14ac:dyDescent="0.2">
      <c r="A178" s="43" t="s">
        <v>167</v>
      </c>
      <c r="B178" s="58"/>
      <c r="C178" s="58"/>
      <c r="D178" s="58"/>
      <c r="E178" s="58"/>
      <c r="F178" s="64">
        <f t="shared" si="21"/>
        <v>0</v>
      </c>
    </row>
    <row r="179" spans="1:6" x14ac:dyDescent="0.2">
      <c r="A179" s="43" t="s">
        <v>168</v>
      </c>
      <c r="B179" s="58">
        <v>15130000</v>
      </c>
      <c r="C179" s="58">
        <v>20273900</v>
      </c>
      <c r="D179" s="58"/>
      <c r="E179" s="58"/>
      <c r="F179" s="64">
        <f t="shared" si="21"/>
        <v>35403900</v>
      </c>
    </row>
    <row r="180" spans="1:6" ht="15" x14ac:dyDescent="0.25">
      <c r="A180" s="13" t="s">
        <v>169</v>
      </c>
      <c r="B180" s="64">
        <f>SUM(B174:B179)</f>
        <v>15130000</v>
      </c>
      <c r="C180" s="64">
        <f t="shared" ref="C180:F180" si="22">SUM(C174:C179)</f>
        <v>20273900</v>
      </c>
      <c r="D180" s="64">
        <f t="shared" si="22"/>
        <v>0</v>
      </c>
      <c r="E180" s="64">
        <f t="shared" si="22"/>
        <v>0</v>
      </c>
      <c r="F180" s="64">
        <f t="shared" si="22"/>
        <v>35403900</v>
      </c>
    </row>
    <row r="181" spans="1:6" ht="15" x14ac:dyDescent="0.25">
      <c r="A181" s="12" t="s">
        <v>170</v>
      </c>
      <c r="B181" s="58"/>
      <c r="C181" s="58"/>
      <c r="D181" s="58"/>
      <c r="E181" s="58"/>
      <c r="F181" s="66"/>
    </row>
    <row r="182" spans="1:6" x14ac:dyDescent="0.2">
      <c r="A182" s="43" t="s">
        <v>171</v>
      </c>
      <c r="B182" s="58"/>
      <c r="C182" s="58"/>
      <c r="D182" s="58"/>
      <c r="E182" s="58"/>
      <c r="F182" s="64">
        <f t="shared" ref="F182:F187" si="23">SUM(B182:E182)</f>
        <v>0</v>
      </c>
    </row>
    <row r="183" spans="1:6" s="46" customFormat="1" ht="15" x14ac:dyDescent="0.2">
      <c r="A183" s="43" t="s">
        <v>172</v>
      </c>
      <c r="B183" s="58">
        <v>50650000</v>
      </c>
      <c r="C183" s="58">
        <v>71546850</v>
      </c>
      <c r="D183" s="58"/>
      <c r="E183" s="58"/>
      <c r="F183" s="64">
        <f t="shared" si="23"/>
        <v>122196850</v>
      </c>
    </row>
    <row r="184" spans="1:6" s="46" customFormat="1" ht="15" x14ac:dyDescent="0.2">
      <c r="A184" s="43" t="s">
        <v>173</v>
      </c>
      <c r="B184" s="58"/>
      <c r="C184" s="58"/>
      <c r="D184" s="58"/>
      <c r="E184" s="58"/>
      <c r="F184" s="64">
        <f t="shared" si="23"/>
        <v>0</v>
      </c>
    </row>
    <row r="185" spans="1:6" x14ac:dyDescent="0.2">
      <c r="A185" s="43" t="s">
        <v>174</v>
      </c>
      <c r="B185" s="58"/>
      <c r="C185" s="58"/>
      <c r="D185" s="58"/>
      <c r="E185" s="58"/>
      <c r="F185" s="64">
        <f t="shared" si="23"/>
        <v>0</v>
      </c>
    </row>
    <row r="186" spans="1:6" s="46" customFormat="1" ht="15" x14ac:dyDescent="0.2">
      <c r="A186" s="44" t="s">
        <v>175</v>
      </c>
      <c r="B186" s="58"/>
      <c r="C186" s="58"/>
      <c r="D186" s="58"/>
      <c r="E186" s="58"/>
      <c r="F186" s="64">
        <f t="shared" si="23"/>
        <v>0</v>
      </c>
    </row>
    <row r="187" spans="1:6" x14ac:dyDescent="0.2">
      <c r="A187" s="44" t="s">
        <v>176</v>
      </c>
      <c r="B187" s="58"/>
      <c r="C187" s="58"/>
      <c r="D187" s="58"/>
      <c r="E187" s="58"/>
      <c r="F187" s="64">
        <f t="shared" si="23"/>
        <v>0</v>
      </c>
    </row>
    <row r="188" spans="1:6" ht="15" x14ac:dyDescent="0.25">
      <c r="A188" s="13" t="s">
        <v>177</v>
      </c>
      <c r="B188" s="64">
        <f>SUM(B182:B187)</f>
        <v>50650000</v>
      </c>
      <c r="C188" s="64">
        <f t="shared" ref="C188:F188" si="24">SUM(C182:C187)</f>
        <v>71546850</v>
      </c>
      <c r="D188" s="64">
        <f t="shared" si="24"/>
        <v>0</v>
      </c>
      <c r="E188" s="64">
        <f t="shared" si="24"/>
        <v>0</v>
      </c>
      <c r="F188" s="64">
        <f t="shared" si="24"/>
        <v>122196850</v>
      </c>
    </row>
    <row r="189" spans="1:6" ht="15" x14ac:dyDescent="0.25">
      <c r="A189" s="12" t="s">
        <v>178</v>
      </c>
      <c r="B189" s="58"/>
      <c r="C189" s="58"/>
      <c r="D189" s="58"/>
      <c r="E189" s="58"/>
      <c r="F189" s="66"/>
    </row>
    <row r="190" spans="1:6" x14ac:dyDescent="0.2">
      <c r="A190" s="43" t="s">
        <v>179</v>
      </c>
      <c r="B190" s="58"/>
      <c r="C190" s="58"/>
      <c r="D190" s="58"/>
      <c r="E190" s="58"/>
      <c r="F190" s="64">
        <f t="shared" ref="F190:F195" si="25">SUM(B190:E190)</f>
        <v>0</v>
      </c>
    </row>
    <row r="191" spans="1:6" s="6" customFormat="1" ht="15" x14ac:dyDescent="0.25">
      <c r="A191" s="43" t="s">
        <v>180</v>
      </c>
      <c r="B191" s="58"/>
      <c r="C191" s="58"/>
      <c r="D191" s="58"/>
      <c r="E191" s="58"/>
      <c r="F191" s="64">
        <f t="shared" si="25"/>
        <v>0</v>
      </c>
    </row>
    <row r="192" spans="1:6" x14ac:dyDescent="0.2">
      <c r="A192" s="43" t="s">
        <v>181</v>
      </c>
      <c r="B192" s="58"/>
      <c r="C192" s="58"/>
      <c r="D192" s="58"/>
      <c r="E192" s="58"/>
      <c r="F192" s="64">
        <f t="shared" si="25"/>
        <v>0</v>
      </c>
    </row>
    <row r="193" spans="1:6" x14ac:dyDescent="0.2">
      <c r="A193" s="43" t="s">
        <v>182</v>
      </c>
      <c r="B193" s="58"/>
      <c r="C193" s="58"/>
      <c r="D193" s="58"/>
      <c r="E193" s="58"/>
      <c r="F193" s="64">
        <f t="shared" si="25"/>
        <v>0</v>
      </c>
    </row>
    <row r="194" spans="1:6" x14ac:dyDescent="0.2">
      <c r="A194" s="43" t="s">
        <v>183</v>
      </c>
      <c r="B194" s="58"/>
      <c r="C194" s="58"/>
      <c r="D194" s="58"/>
      <c r="E194" s="58"/>
      <c r="F194" s="64">
        <f t="shared" si="25"/>
        <v>0</v>
      </c>
    </row>
    <row r="195" spans="1:6" x14ac:dyDescent="0.2">
      <c r="A195" s="43" t="s">
        <v>184</v>
      </c>
      <c r="B195" s="58"/>
      <c r="C195" s="58"/>
      <c r="D195" s="58"/>
      <c r="E195" s="58"/>
      <c r="F195" s="64">
        <f t="shared" si="25"/>
        <v>0</v>
      </c>
    </row>
    <row r="196" spans="1:6" s="6" customFormat="1" ht="15" x14ac:dyDescent="0.25">
      <c r="A196" s="13" t="s">
        <v>185</v>
      </c>
      <c r="B196" s="64">
        <f>SUM(B190:B195)</f>
        <v>0</v>
      </c>
      <c r="C196" s="64">
        <f t="shared" ref="C196:F196" si="26">SUM(C190:C195)</f>
        <v>0</v>
      </c>
      <c r="D196" s="64">
        <f t="shared" si="26"/>
        <v>0</v>
      </c>
      <c r="E196" s="64">
        <f t="shared" si="26"/>
        <v>0</v>
      </c>
      <c r="F196" s="64">
        <f t="shared" si="26"/>
        <v>0</v>
      </c>
    </row>
    <row r="197" spans="1:6" ht="15" x14ac:dyDescent="0.25">
      <c r="A197" s="12" t="s">
        <v>186</v>
      </c>
      <c r="B197" s="58"/>
      <c r="C197" s="58"/>
      <c r="D197" s="58"/>
      <c r="E197" s="58"/>
      <c r="F197" s="66"/>
    </row>
    <row r="198" spans="1:6" s="6" customFormat="1" ht="15" x14ac:dyDescent="0.25">
      <c r="A198" s="43" t="s">
        <v>187</v>
      </c>
      <c r="B198" s="58">
        <v>4364421.0999999996</v>
      </c>
      <c r="C198" s="58">
        <v>6230000</v>
      </c>
      <c r="D198" s="58"/>
      <c r="E198" s="58"/>
      <c r="F198" s="64">
        <f t="shared" ref="F198:F203" si="27">SUM(B198:E198)</f>
        <v>10594421.1</v>
      </c>
    </row>
    <row r="199" spans="1:6" x14ac:dyDescent="0.2">
      <c r="A199" s="43" t="s">
        <v>188</v>
      </c>
      <c r="B199" s="58"/>
      <c r="C199" s="58"/>
      <c r="D199" s="58"/>
      <c r="E199" s="58"/>
      <c r="F199" s="64">
        <f t="shared" si="27"/>
        <v>0</v>
      </c>
    </row>
    <row r="200" spans="1:6" x14ac:dyDescent="0.2">
      <c r="A200" s="43" t="s">
        <v>189</v>
      </c>
      <c r="B200" s="58"/>
      <c r="C200" s="58"/>
      <c r="D200" s="58"/>
      <c r="E200" s="58"/>
      <c r="F200" s="64">
        <f t="shared" si="27"/>
        <v>0</v>
      </c>
    </row>
    <row r="201" spans="1:6" x14ac:dyDescent="0.2">
      <c r="A201" s="43" t="s">
        <v>190</v>
      </c>
      <c r="B201" s="58">
        <v>20900400</v>
      </c>
      <c r="C201" s="58">
        <v>24137456</v>
      </c>
      <c r="D201" s="58"/>
      <c r="E201" s="58"/>
      <c r="F201" s="64">
        <f t="shared" si="27"/>
        <v>45037856</v>
      </c>
    </row>
    <row r="202" spans="1:6" x14ac:dyDescent="0.2">
      <c r="A202" s="44" t="s">
        <v>191</v>
      </c>
      <c r="B202" s="58"/>
      <c r="C202" s="58"/>
      <c r="D202" s="58"/>
      <c r="E202" s="58"/>
      <c r="F202" s="64">
        <f t="shared" si="27"/>
        <v>0</v>
      </c>
    </row>
    <row r="203" spans="1:6" s="34" customFormat="1" x14ac:dyDescent="0.2">
      <c r="A203" s="44" t="s">
        <v>192</v>
      </c>
      <c r="B203" s="58"/>
      <c r="C203" s="58"/>
      <c r="D203" s="58"/>
      <c r="E203" s="58"/>
      <c r="F203" s="64">
        <f t="shared" si="27"/>
        <v>0</v>
      </c>
    </row>
    <row r="204" spans="1:6" ht="15" x14ac:dyDescent="0.25">
      <c r="A204" s="13" t="s">
        <v>193</v>
      </c>
      <c r="B204" s="64">
        <f>SUM(B198:B203)</f>
        <v>25264821.100000001</v>
      </c>
      <c r="C204" s="64">
        <f t="shared" ref="C204:F204" si="28">SUM(C198:C203)</f>
        <v>30367456</v>
      </c>
      <c r="D204" s="64">
        <f t="shared" si="28"/>
        <v>0</v>
      </c>
      <c r="E204" s="64">
        <f t="shared" si="28"/>
        <v>0</v>
      </c>
      <c r="F204" s="64">
        <f t="shared" si="28"/>
        <v>55632277.100000001</v>
      </c>
    </row>
    <row r="205" spans="1:6" s="6" customFormat="1" ht="15" x14ac:dyDescent="0.25">
      <c r="A205" s="12" t="s">
        <v>194</v>
      </c>
      <c r="B205" s="58"/>
      <c r="C205" s="58"/>
      <c r="D205" s="58"/>
      <c r="E205" s="58"/>
      <c r="F205" s="66"/>
    </row>
    <row r="206" spans="1:6" x14ac:dyDescent="0.2">
      <c r="A206" s="43" t="s">
        <v>195</v>
      </c>
      <c r="B206" s="58"/>
      <c r="C206" s="58"/>
      <c r="D206" s="58"/>
      <c r="E206" s="58"/>
      <c r="F206" s="64">
        <f t="shared" ref="F206:F213" si="29">SUM(B206:E206)</f>
        <v>0</v>
      </c>
    </row>
    <row r="207" spans="1:6" x14ac:dyDescent="0.2">
      <c r="A207" s="43" t="s">
        <v>196</v>
      </c>
      <c r="B207" s="58"/>
      <c r="C207" s="58"/>
      <c r="D207" s="58"/>
      <c r="E207" s="58"/>
      <c r="F207" s="64">
        <f t="shared" si="29"/>
        <v>0</v>
      </c>
    </row>
    <row r="208" spans="1:6" x14ac:dyDescent="0.2">
      <c r="A208" s="43" t="s">
        <v>197</v>
      </c>
      <c r="B208" s="58"/>
      <c r="C208" s="58"/>
      <c r="D208" s="58"/>
      <c r="E208" s="58"/>
      <c r="F208" s="64">
        <f t="shared" si="29"/>
        <v>0</v>
      </c>
    </row>
    <row r="209" spans="1:6" x14ac:dyDescent="0.2">
      <c r="A209" s="43" t="s">
        <v>198</v>
      </c>
      <c r="B209" s="58"/>
      <c r="C209" s="58"/>
      <c r="D209" s="58"/>
      <c r="E209" s="58"/>
      <c r="F209" s="64">
        <f t="shared" si="29"/>
        <v>0</v>
      </c>
    </row>
    <row r="210" spans="1:6" x14ac:dyDescent="0.2">
      <c r="A210" s="43" t="s">
        <v>199</v>
      </c>
      <c r="B210" s="58"/>
      <c r="C210" s="58"/>
      <c r="D210" s="58"/>
      <c r="E210" s="58"/>
      <c r="F210" s="64">
        <f t="shared" si="29"/>
        <v>0</v>
      </c>
    </row>
    <row r="211" spans="1:6" x14ac:dyDescent="0.2">
      <c r="A211" s="43" t="s">
        <v>200</v>
      </c>
      <c r="B211" s="58"/>
      <c r="C211" s="58"/>
      <c r="D211" s="58"/>
      <c r="E211" s="58"/>
      <c r="F211" s="64">
        <f t="shared" si="29"/>
        <v>0</v>
      </c>
    </row>
    <row r="212" spans="1:6" x14ac:dyDescent="0.2">
      <c r="A212" s="43" t="s">
        <v>201</v>
      </c>
      <c r="B212" s="58"/>
      <c r="C212" s="58"/>
      <c r="D212" s="58"/>
      <c r="E212" s="58"/>
      <c r="F212" s="64">
        <f t="shared" si="29"/>
        <v>0</v>
      </c>
    </row>
    <row r="213" spans="1:6" x14ac:dyDescent="0.2">
      <c r="A213" s="43" t="s">
        <v>202</v>
      </c>
      <c r="B213" s="58"/>
      <c r="C213" s="58"/>
      <c r="D213" s="58"/>
      <c r="E213" s="58"/>
      <c r="F213" s="64">
        <f t="shared" si="29"/>
        <v>0</v>
      </c>
    </row>
    <row r="214" spans="1:6" ht="15" x14ac:dyDescent="0.25">
      <c r="A214" s="47" t="s">
        <v>203</v>
      </c>
      <c r="B214" s="64">
        <f>SUM(B206:B213)</f>
        <v>0</v>
      </c>
      <c r="C214" s="64">
        <f t="shared" ref="C214:E214" si="30">SUM(C206:C213)</f>
        <v>0</v>
      </c>
      <c r="D214" s="64">
        <f t="shared" si="30"/>
        <v>0</v>
      </c>
      <c r="E214" s="64">
        <f t="shared" si="30"/>
        <v>0</v>
      </c>
      <c r="F214" s="64">
        <f>SUM(F206:F213)</f>
        <v>0</v>
      </c>
    </row>
    <row r="215" spans="1:6" ht="15" x14ac:dyDescent="0.25">
      <c r="A215" s="12" t="s">
        <v>204</v>
      </c>
      <c r="B215" s="58"/>
      <c r="C215" s="58"/>
      <c r="D215" s="58"/>
      <c r="E215" s="58"/>
      <c r="F215" s="66"/>
    </row>
    <row r="216" spans="1:6" x14ac:dyDescent="0.2">
      <c r="A216" s="43" t="s">
        <v>205</v>
      </c>
      <c r="B216" s="58"/>
      <c r="C216" s="58"/>
      <c r="D216" s="58"/>
      <c r="E216" s="58"/>
      <c r="F216" s="64">
        <f t="shared" ref="F216:F224" si="31">SUM(B216:E216)</f>
        <v>0</v>
      </c>
    </row>
    <row r="217" spans="1:6" x14ac:dyDescent="0.2">
      <c r="A217" s="43" t="s">
        <v>206</v>
      </c>
      <c r="B217" s="58"/>
      <c r="C217" s="58"/>
      <c r="D217" s="58"/>
      <c r="E217" s="58"/>
      <c r="F217" s="64">
        <f t="shared" si="31"/>
        <v>0</v>
      </c>
    </row>
    <row r="218" spans="1:6" x14ac:dyDescent="0.2">
      <c r="A218" s="43" t="s">
        <v>207</v>
      </c>
      <c r="B218" s="58"/>
      <c r="C218" s="58"/>
      <c r="D218" s="58"/>
      <c r="E218" s="58"/>
      <c r="F218" s="64">
        <f t="shared" si="31"/>
        <v>0</v>
      </c>
    </row>
    <row r="219" spans="1:6" x14ac:dyDescent="0.2">
      <c r="A219" s="43" t="s">
        <v>208</v>
      </c>
      <c r="B219" s="58"/>
      <c r="C219" s="58"/>
      <c r="D219" s="58"/>
      <c r="E219" s="58"/>
      <c r="F219" s="64">
        <f t="shared" si="31"/>
        <v>0</v>
      </c>
    </row>
    <row r="220" spans="1:6" s="6" customFormat="1" ht="15" x14ac:dyDescent="0.25">
      <c r="A220" s="43" t="s">
        <v>209</v>
      </c>
      <c r="B220" s="58"/>
      <c r="C220" s="58"/>
      <c r="D220" s="58"/>
      <c r="E220" s="58"/>
      <c r="F220" s="64">
        <f t="shared" si="31"/>
        <v>0</v>
      </c>
    </row>
    <row r="221" spans="1:6" x14ac:dyDescent="0.2">
      <c r="A221" s="43" t="s">
        <v>210</v>
      </c>
      <c r="B221" s="58"/>
      <c r="C221" s="58"/>
      <c r="D221" s="58"/>
      <c r="E221" s="58"/>
      <c r="F221" s="64">
        <f t="shared" si="31"/>
        <v>0</v>
      </c>
    </row>
    <row r="222" spans="1:6" x14ac:dyDescent="0.2">
      <c r="A222" s="43" t="s">
        <v>211</v>
      </c>
      <c r="B222" s="58"/>
      <c r="C222" s="58"/>
      <c r="D222" s="58"/>
      <c r="E222" s="58"/>
      <c r="F222" s="64">
        <f t="shared" si="31"/>
        <v>0</v>
      </c>
    </row>
    <row r="223" spans="1:6" x14ac:dyDescent="0.2">
      <c r="A223" s="43" t="s">
        <v>212</v>
      </c>
      <c r="B223" s="58"/>
      <c r="C223" s="58"/>
      <c r="D223" s="58"/>
      <c r="E223" s="58"/>
      <c r="F223" s="64">
        <f t="shared" si="31"/>
        <v>0</v>
      </c>
    </row>
    <row r="224" spans="1:6" x14ac:dyDescent="0.2">
      <c r="A224" s="43" t="s">
        <v>213</v>
      </c>
      <c r="B224" s="58"/>
      <c r="C224" s="58"/>
      <c r="D224" s="58"/>
      <c r="E224" s="58"/>
      <c r="F224" s="64">
        <f t="shared" si="31"/>
        <v>0</v>
      </c>
    </row>
    <row r="225" spans="1:6" s="34" customFormat="1" ht="15" x14ac:dyDescent="0.25">
      <c r="A225" s="47" t="s">
        <v>214</v>
      </c>
      <c r="B225" s="64">
        <f>SUM(B216:B224)</f>
        <v>0</v>
      </c>
      <c r="C225" s="64">
        <f t="shared" ref="C225:F225" si="32">SUM(C216:C224)</f>
        <v>0</v>
      </c>
      <c r="D225" s="64">
        <f t="shared" si="32"/>
        <v>0</v>
      </c>
      <c r="E225" s="64">
        <f t="shared" si="32"/>
        <v>0</v>
      </c>
      <c r="F225" s="64">
        <f t="shared" si="32"/>
        <v>0</v>
      </c>
    </row>
    <row r="226" spans="1:6" s="6" customFormat="1" ht="15" x14ac:dyDescent="0.25">
      <c r="A226" s="48" t="s">
        <v>215</v>
      </c>
      <c r="B226" s="70">
        <f>SUM(B225,B214,B204,B196,B188,B180,B172,B160,B152)</f>
        <v>120715509.83999999</v>
      </c>
      <c r="C226" s="70">
        <f t="shared" ref="C226:F226" si="33">SUM(C225,C214,C204,C196,C188,C180,C172,C160,C152)</f>
        <v>275146404.27999997</v>
      </c>
      <c r="D226" s="70">
        <f t="shared" si="33"/>
        <v>0</v>
      </c>
      <c r="E226" s="70">
        <f t="shared" si="33"/>
        <v>0</v>
      </c>
      <c r="F226" s="70">
        <f t="shared" si="33"/>
        <v>395861914.12</v>
      </c>
    </row>
    <row r="227" spans="1:6" ht="15" x14ac:dyDescent="0.25">
      <c r="A227" s="12" t="s">
        <v>216</v>
      </c>
      <c r="B227" s="58"/>
      <c r="C227" s="58"/>
      <c r="D227" s="58"/>
      <c r="E227" s="58"/>
      <c r="F227" s="66"/>
    </row>
    <row r="228" spans="1:6" s="6" customFormat="1" ht="15" x14ac:dyDescent="0.25">
      <c r="A228" s="20" t="s">
        <v>128</v>
      </c>
      <c r="B228" s="58"/>
      <c r="C228" s="58"/>
      <c r="D228" s="58"/>
      <c r="E228" s="58"/>
      <c r="F228" s="66"/>
    </row>
    <row r="229" spans="1:6" x14ac:dyDescent="0.2">
      <c r="A229" s="43" t="s">
        <v>129</v>
      </c>
      <c r="B229" s="58"/>
      <c r="C229" s="58"/>
      <c r="D229" s="58"/>
      <c r="E229" s="58"/>
      <c r="F229" s="64">
        <f t="shared" ref="F229:F241" si="34">SUM(B229:E229)</f>
        <v>0</v>
      </c>
    </row>
    <row r="230" spans="1:6" x14ac:dyDescent="0.2">
      <c r="A230" s="43" t="s">
        <v>130</v>
      </c>
      <c r="B230" s="58"/>
      <c r="C230" s="58"/>
      <c r="D230" s="58"/>
      <c r="E230" s="58"/>
      <c r="F230" s="64">
        <f t="shared" si="34"/>
        <v>0</v>
      </c>
    </row>
    <row r="231" spans="1:6" x14ac:dyDescent="0.2">
      <c r="A231" s="43" t="s">
        <v>131</v>
      </c>
      <c r="B231" s="58"/>
      <c r="C231" s="58"/>
      <c r="D231" s="58"/>
      <c r="E231" s="58"/>
      <c r="F231" s="64">
        <f t="shared" si="34"/>
        <v>0</v>
      </c>
    </row>
    <row r="232" spans="1:6" x14ac:dyDescent="0.2">
      <c r="A232" s="43" t="s">
        <v>132</v>
      </c>
      <c r="B232" s="58"/>
      <c r="C232" s="58"/>
      <c r="D232" s="58"/>
      <c r="E232" s="58"/>
      <c r="F232" s="64">
        <f t="shared" si="34"/>
        <v>0</v>
      </c>
    </row>
    <row r="233" spans="1:6" x14ac:dyDescent="0.2">
      <c r="A233" s="44" t="s">
        <v>133</v>
      </c>
      <c r="B233" s="58"/>
      <c r="C233" s="58"/>
      <c r="D233" s="58"/>
      <c r="E233" s="58"/>
      <c r="F233" s="64">
        <f t="shared" si="34"/>
        <v>0</v>
      </c>
    </row>
    <row r="234" spans="1:6" x14ac:dyDescent="0.2">
      <c r="A234" s="43" t="s">
        <v>134</v>
      </c>
      <c r="B234" s="58">
        <v>363470000</v>
      </c>
      <c r="C234" s="58">
        <v>405044645.13</v>
      </c>
      <c r="D234" s="58"/>
      <c r="E234" s="58"/>
      <c r="F234" s="64">
        <f t="shared" si="34"/>
        <v>768514645.13</v>
      </c>
    </row>
    <row r="235" spans="1:6" x14ac:dyDescent="0.2">
      <c r="A235" s="43" t="s">
        <v>135</v>
      </c>
      <c r="B235" s="58">
        <v>12000000</v>
      </c>
      <c r="C235" s="58">
        <v>15500500</v>
      </c>
      <c r="D235" s="58"/>
      <c r="E235" s="58"/>
      <c r="F235" s="64">
        <f t="shared" si="34"/>
        <v>27500500</v>
      </c>
    </row>
    <row r="236" spans="1:6" x14ac:dyDescent="0.2">
      <c r="A236" s="43" t="s">
        <v>136</v>
      </c>
      <c r="B236" s="58">
        <v>301240779</v>
      </c>
      <c r="C236" s="58">
        <v>305785300</v>
      </c>
      <c r="D236" s="58"/>
      <c r="E236" s="58"/>
      <c r="F236" s="64">
        <f t="shared" si="34"/>
        <v>607026079</v>
      </c>
    </row>
    <row r="237" spans="1:6" x14ac:dyDescent="0.2">
      <c r="A237" s="43" t="s">
        <v>137</v>
      </c>
      <c r="B237" s="58"/>
      <c r="C237" s="58"/>
      <c r="D237" s="58"/>
      <c r="E237" s="58"/>
      <c r="F237" s="64">
        <f t="shared" si="34"/>
        <v>0</v>
      </c>
    </row>
    <row r="238" spans="1:6" x14ac:dyDescent="0.2">
      <c r="A238" s="43" t="s">
        <v>138</v>
      </c>
      <c r="B238" s="58"/>
      <c r="C238" s="58"/>
      <c r="D238" s="58"/>
      <c r="E238" s="58"/>
      <c r="F238" s="64">
        <f t="shared" si="34"/>
        <v>0</v>
      </c>
    </row>
    <row r="239" spans="1:6" x14ac:dyDescent="0.2">
      <c r="A239" s="43" t="s">
        <v>139</v>
      </c>
      <c r="B239" s="58">
        <v>225004020.69999999</v>
      </c>
      <c r="C239" s="58">
        <v>143779246</v>
      </c>
      <c r="D239" s="58"/>
      <c r="E239" s="58"/>
      <c r="F239" s="64">
        <f t="shared" si="34"/>
        <v>368783266.69999999</v>
      </c>
    </row>
    <row r="240" spans="1:6" x14ac:dyDescent="0.2">
      <c r="A240" s="43" t="s">
        <v>140</v>
      </c>
      <c r="B240" s="58"/>
      <c r="C240" s="58"/>
      <c r="D240" s="58"/>
      <c r="E240" s="58"/>
      <c r="F240" s="64">
        <f t="shared" si="34"/>
        <v>0</v>
      </c>
    </row>
    <row r="241" spans="1:6" ht="28.5" x14ac:dyDescent="0.2">
      <c r="A241" s="44" t="s">
        <v>141</v>
      </c>
      <c r="B241" s="58"/>
      <c r="C241" s="58"/>
      <c r="D241" s="58"/>
      <c r="E241" s="58"/>
      <c r="F241" s="64">
        <f t="shared" si="34"/>
        <v>0</v>
      </c>
    </row>
    <row r="242" spans="1:6" ht="15" x14ac:dyDescent="0.25">
      <c r="A242" s="13" t="s">
        <v>224</v>
      </c>
      <c r="B242" s="64">
        <f>SUM(B229:B241)</f>
        <v>901714799.70000005</v>
      </c>
      <c r="C242" s="64">
        <f t="shared" ref="C242:F242" si="35">SUM(C229:C241)</f>
        <v>870109691.13</v>
      </c>
      <c r="D242" s="64">
        <f t="shared" si="35"/>
        <v>0</v>
      </c>
      <c r="E242" s="64">
        <f t="shared" si="35"/>
        <v>0</v>
      </c>
      <c r="F242" s="64">
        <f t="shared" si="35"/>
        <v>1771824490.8300002</v>
      </c>
    </row>
    <row r="243" spans="1:6" ht="15" x14ac:dyDescent="0.25">
      <c r="A243" s="12" t="s">
        <v>142</v>
      </c>
      <c r="B243" s="58"/>
      <c r="C243" s="58"/>
      <c r="D243" s="58"/>
      <c r="E243" s="58"/>
      <c r="F243" s="66"/>
    </row>
    <row r="244" spans="1:6" x14ac:dyDescent="0.2">
      <c r="A244" s="43" t="s">
        <v>143</v>
      </c>
      <c r="B244" s="58">
        <v>30150600</v>
      </c>
      <c r="C244" s="58">
        <v>35250741</v>
      </c>
      <c r="D244" s="58"/>
      <c r="E244" s="58"/>
      <c r="F244" s="64">
        <f t="shared" ref="F244:F249" si="36">SUM(B244:E244)</f>
        <v>65401341</v>
      </c>
    </row>
    <row r="245" spans="1:6" x14ac:dyDescent="0.2">
      <c r="A245" s="43" t="s">
        <v>144</v>
      </c>
      <c r="B245" s="58"/>
      <c r="C245" s="58"/>
      <c r="D245" s="58"/>
      <c r="E245" s="58"/>
      <c r="F245" s="64">
        <f t="shared" si="36"/>
        <v>0</v>
      </c>
    </row>
    <row r="246" spans="1:6" x14ac:dyDescent="0.2">
      <c r="A246" s="43" t="s">
        <v>145</v>
      </c>
      <c r="B246" s="58">
        <v>350000</v>
      </c>
      <c r="C246" s="58">
        <v>382300</v>
      </c>
      <c r="D246" s="58"/>
      <c r="E246" s="58"/>
      <c r="F246" s="64">
        <f t="shared" si="36"/>
        <v>732300</v>
      </c>
    </row>
    <row r="247" spans="1:6" x14ac:dyDescent="0.2">
      <c r="A247" s="43" t="s">
        <v>146</v>
      </c>
      <c r="B247" s="58"/>
      <c r="C247" s="58"/>
      <c r="D247" s="58"/>
      <c r="E247" s="58"/>
      <c r="F247" s="64">
        <f t="shared" si="36"/>
        <v>0</v>
      </c>
    </row>
    <row r="248" spans="1:6" x14ac:dyDescent="0.2">
      <c r="A248" s="43" t="s">
        <v>147</v>
      </c>
      <c r="B248" s="58"/>
      <c r="C248" s="58"/>
      <c r="D248" s="58"/>
      <c r="E248" s="58"/>
      <c r="F248" s="64">
        <f t="shared" si="36"/>
        <v>0</v>
      </c>
    </row>
    <row r="249" spans="1:6" s="34" customFormat="1" x14ac:dyDescent="0.2">
      <c r="A249" s="43" t="s">
        <v>148</v>
      </c>
      <c r="B249" s="58"/>
      <c r="C249" s="58"/>
      <c r="D249" s="58"/>
      <c r="E249" s="58"/>
      <c r="F249" s="64">
        <f t="shared" si="36"/>
        <v>0</v>
      </c>
    </row>
    <row r="250" spans="1:6" ht="15" x14ac:dyDescent="0.25">
      <c r="A250" s="13" t="s">
        <v>149</v>
      </c>
      <c r="B250" s="64">
        <f>SUM(B244:B249)</f>
        <v>30500600</v>
      </c>
      <c r="C250" s="64">
        <f t="shared" ref="C250:F250" si="37">SUM(C244:C249)</f>
        <v>35633041</v>
      </c>
      <c r="D250" s="64">
        <f t="shared" si="37"/>
        <v>0</v>
      </c>
      <c r="E250" s="64">
        <f t="shared" si="37"/>
        <v>0</v>
      </c>
      <c r="F250" s="64">
        <f t="shared" si="37"/>
        <v>66133641</v>
      </c>
    </row>
    <row r="251" spans="1:6" ht="15" x14ac:dyDescent="0.25">
      <c r="A251" s="12" t="s">
        <v>150</v>
      </c>
      <c r="B251" s="58"/>
      <c r="C251" s="58"/>
      <c r="D251" s="58"/>
      <c r="E251" s="58"/>
      <c r="F251" s="66"/>
    </row>
    <row r="252" spans="1:6" x14ac:dyDescent="0.2">
      <c r="A252" s="43" t="s">
        <v>151</v>
      </c>
      <c r="B252" s="58">
        <v>25455316</v>
      </c>
      <c r="C252" s="58">
        <v>26902125</v>
      </c>
      <c r="D252" s="58"/>
      <c r="E252" s="58"/>
      <c r="F252" s="64">
        <f t="shared" ref="F252:F261" si="38">SUM(B252:E252)</f>
        <v>52357441</v>
      </c>
    </row>
    <row r="253" spans="1:6" x14ac:dyDescent="0.2">
      <c r="A253" s="43" t="s">
        <v>152</v>
      </c>
      <c r="B253" s="58"/>
      <c r="C253" s="58"/>
      <c r="D253" s="58"/>
      <c r="E253" s="58"/>
      <c r="F253" s="64">
        <f t="shared" si="38"/>
        <v>0</v>
      </c>
    </row>
    <row r="254" spans="1:6" x14ac:dyDescent="0.2">
      <c r="A254" s="43" t="s">
        <v>153</v>
      </c>
      <c r="B254" s="58"/>
      <c r="C254" s="58"/>
      <c r="D254" s="58"/>
      <c r="E254" s="58"/>
      <c r="F254" s="64">
        <f t="shared" si="38"/>
        <v>0</v>
      </c>
    </row>
    <row r="255" spans="1:6" x14ac:dyDescent="0.2">
      <c r="A255" s="43" t="s">
        <v>154</v>
      </c>
      <c r="B255" s="58"/>
      <c r="C255" s="58"/>
      <c r="D255" s="58"/>
      <c r="E255" s="58"/>
      <c r="F255" s="64">
        <f t="shared" si="38"/>
        <v>0</v>
      </c>
    </row>
    <row r="256" spans="1:6" s="34" customFormat="1" x14ac:dyDescent="0.2">
      <c r="A256" s="44" t="s">
        <v>155</v>
      </c>
      <c r="B256" s="58"/>
      <c r="C256" s="58"/>
      <c r="D256" s="58"/>
      <c r="E256" s="58"/>
      <c r="F256" s="64">
        <f t="shared" si="38"/>
        <v>0</v>
      </c>
    </row>
    <row r="257" spans="1:6" x14ac:dyDescent="0.2">
      <c r="A257" s="43" t="s">
        <v>156</v>
      </c>
      <c r="B257" s="58"/>
      <c r="C257" s="58"/>
      <c r="D257" s="58"/>
      <c r="E257" s="58"/>
      <c r="F257" s="64">
        <f t="shared" si="38"/>
        <v>0</v>
      </c>
    </row>
    <row r="258" spans="1:6" s="6" customFormat="1" ht="15" x14ac:dyDescent="0.25">
      <c r="A258" s="43" t="s">
        <v>157</v>
      </c>
      <c r="B258" s="58"/>
      <c r="C258" s="58"/>
      <c r="D258" s="58"/>
      <c r="E258" s="58"/>
      <c r="F258" s="64">
        <f t="shared" si="38"/>
        <v>0</v>
      </c>
    </row>
    <row r="259" spans="1:6" x14ac:dyDescent="0.2">
      <c r="A259" s="45" t="s">
        <v>158</v>
      </c>
      <c r="B259" s="58"/>
      <c r="C259" s="58"/>
      <c r="D259" s="58"/>
      <c r="E259" s="58"/>
      <c r="F259" s="64">
        <f t="shared" si="38"/>
        <v>0</v>
      </c>
    </row>
    <row r="260" spans="1:6" x14ac:dyDescent="0.2">
      <c r="A260" s="44" t="s">
        <v>159</v>
      </c>
      <c r="B260" s="58"/>
      <c r="C260" s="58"/>
      <c r="D260" s="58"/>
      <c r="E260" s="58"/>
      <c r="F260" s="64">
        <f t="shared" si="38"/>
        <v>0</v>
      </c>
    </row>
    <row r="261" spans="1:6" x14ac:dyDescent="0.2">
      <c r="A261" s="43" t="s">
        <v>160</v>
      </c>
      <c r="B261" s="58"/>
      <c r="C261" s="58"/>
      <c r="D261" s="58"/>
      <c r="E261" s="58"/>
      <c r="F261" s="64">
        <f t="shared" si="38"/>
        <v>0</v>
      </c>
    </row>
    <row r="262" spans="1:6" ht="15" x14ac:dyDescent="0.25">
      <c r="A262" s="13" t="s">
        <v>161</v>
      </c>
      <c r="B262" s="64">
        <f>SUM(B252:B261)</f>
        <v>25455316</v>
      </c>
      <c r="C262" s="64">
        <f t="shared" ref="C262:F262" si="39">SUM(C252:C261)</f>
        <v>26902125</v>
      </c>
      <c r="D262" s="64">
        <f t="shared" si="39"/>
        <v>0</v>
      </c>
      <c r="E262" s="64">
        <f t="shared" si="39"/>
        <v>0</v>
      </c>
      <c r="F262" s="64">
        <f t="shared" si="39"/>
        <v>52357441</v>
      </c>
    </row>
    <row r="263" spans="1:6" s="6" customFormat="1" ht="15" x14ac:dyDescent="0.25">
      <c r="A263" s="12" t="s">
        <v>162</v>
      </c>
      <c r="B263" s="58"/>
      <c r="C263" s="58"/>
      <c r="D263" s="58"/>
      <c r="E263" s="58"/>
      <c r="F263" s="66"/>
    </row>
    <row r="264" spans="1:6" x14ac:dyDescent="0.2">
      <c r="A264" s="43" t="s">
        <v>163</v>
      </c>
      <c r="B264" s="56"/>
      <c r="C264" s="56"/>
      <c r="D264" s="56"/>
      <c r="E264" s="56"/>
      <c r="F264" s="59">
        <f t="shared" ref="F264:F269" si="40">SUM(B264:E264)</f>
        <v>0</v>
      </c>
    </row>
    <row r="265" spans="1:6" x14ac:dyDescent="0.2">
      <c r="A265" s="43" t="s">
        <v>164</v>
      </c>
      <c r="B265" s="56"/>
      <c r="C265" s="56"/>
      <c r="D265" s="56"/>
      <c r="E265" s="56"/>
      <c r="F265" s="59">
        <f t="shared" si="40"/>
        <v>0</v>
      </c>
    </row>
    <row r="266" spans="1:6" x14ac:dyDescent="0.2">
      <c r="A266" s="43" t="s">
        <v>165</v>
      </c>
      <c r="B266" s="56"/>
      <c r="C266" s="56"/>
      <c r="D266" s="56"/>
      <c r="E266" s="56"/>
      <c r="F266" s="59">
        <f t="shared" si="40"/>
        <v>0</v>
      </c>
    </row>
    <row r="267" spans="1:6" x14ac:dyDescent="0.2">
      <c r="A267" s="43" t="s">
        <v>166</v>
      </c>
      <c r="B267" s="56"/>
      <c r="C267" s="56"/>
      <c r="D267" s="56"/>
      <c r="E267" s="56"/>
      <c r="F267" s="59">
        <f t="shared" si="40"/>
        <v>0</v>
      </c>
    </row>
    <row r="268" spans="1:6" x14ac:dyDescent="0.2">
      <c r="A268" s="43" t="s">
        <v>167</v>
      </c>
      <c r="B268" s="56"/>
      <c r="C268" s="56"/>
      <c r="D268" s="56"/>
      <c r="E268" s="56"/>
      <c r="F268" s="59">
        <f t="shared" si="40"/>
        <v>0</v>
      </c>
    </row>
    <row r="269" spans="1:6" x14ac:dyDescent="0.2">
      <c r="A269" s="43" t="s">
        <v>168</v>
      </c>
      <c r="B269" s="56"/>
      <c r="C269" s="56"/>
      <c r="D269" s="56"/>
      <c r="E269" s="56"/>
      <c r="F269" s="59">
        <f t="shared" si="40"/>
        <v>0</v>
      </c>
    </row>
    <row r="270" spans="1:6" ht="15" x14ac:dyDescent="0.25">
      <c r="A270" s="13" t="s">
        <v>169</v>
      </c>
      <c r="B270" s="59">
        <f>SUM(B264:B269)</f>
        <v>0</v>
      </c>
      <c r="C270" s="59">
        <f t="shared" ref="C270:F270" si="41">SUM(C264:C269)</f>
        <v>0</v>
      </c>
      <c r="D270" s="59">
        <f t="shared" si="41"/>
        <v>0</v>
      </c>
      <c r="E270" s="59">
        <f t="shared" si="41"/>
        <v>0</v>
      </c>
      <c r="F270" s="59">
        <f t="shared" si="41"/>
        <v>0</v>
      </c>
    </row>
    <row r="271" spans="1:6" ht="15" x14ac:dyDescent="0.25">
      <c r="A271" s="12" t="s">
        <v>170</v>
      </c>
      <c r="B271" s="58"/>
      <c r="C271" s="58"/>
      <c r="D271" s="58"/>
      <c r="E271" s="58"/>
      <c r="F271" s="66"/>
    </row>
    <row r="272" spans="1:6" x14ac:dyDescent="0.2">
      <c r="A272" s="43" t="s">
        <v>171</v>
      </c>
      <c r="B272" s="58"/>
      <c r="C272" s="58"/>
      <c r="D272" s="58"/>
      <c r="E272" s="58"/>
      <c r="F272" s="64">
        <f t="shared" ref="F272:F277" si="42">SUM(B272:E272)</f>
        <v>0</v>
      </c>
    </row>
    <row r="273" spans="1:6" x14ac:dyDescent="0.2">
      <c r="A273" s="43" t="s">
        <v>172</v>
      </c>
      <c r="B273" s="58">
        <v>237316491.19999999</v>
      </c>
      <c r="C273" s="58">
        <v>158473901</v>
      </c>
      <c r="D273" s="58"/>
      <c r="E273" s="58"/>
      <c r="F273" s="64">
        <f t="shared" si="42"/>
        <v>395790392.19999999</v>
      </c>
    </row>
    <row r="274" spans="1:6" x14ac:dyDescent="0.2">
      <c r="A274" s="43" t="s">
        <v>173</v>
      </c>
      <c r="B274" s="58">
        <v>100798312.45</v>
      </c>
      <c r="C274" s="58">
        <v>41515933.590000004</v>
      </c>
      <c r="D274" s="58"/>
      <c r="E274" s="58"/>
      <c r="F274" s="64">
        <f t="shared" si="42"/>
        <v>142314246.04000002</v>
      </c>
    </row>
    <row r="275" spans="1:6" x14ac:dyDescent="0.2">
      <c r="A275" s="43" t="s">
        <v>174</v>
      </c>
      <c r="B275" s="58"/>
      <c r="C275" s="58"/>
      <c r="D275" s="58"/>
      <c r="E275" s="58"/>
      <c r="F275" s="64">
        <f t="shared" si="42"/>
        <v>0</v>
      </c>
    </row>
    <row r="276" spans="1:6" x14ac:dyDescent="0.2">
      <c r="A276" s="44" t="s">
        <v>175</v>
      </c>
      <c r="B276" s="58"/>
      <c r="C276" s="58"/>
      <c r="D276" s="58"/>
      <c r="E276" s="58"/>
      <c r="F276" s="64">
        <f t="shared" si="42"/>
        <v>0</v>
      </c>
    </row>
    <row r="277" spans="1:6" x14ac:dyDescent="0.2">
      <c r="A277" s="44" t="s">
        <v>176</v>
      </c>
      <c r="B277" s="58"/>
      <c r="C277" s="58"/>
      <c r="D277" s="58"/>
      <c r="E277" s="58"/>
      <c r="F277" s="64">
        <f t="shared" si="42"/>
        <v>0</v>
      </c>
    </row>
    <row r="278" spans="1:6" ht="15" x14ac:dyDescent="0.25">
      <c r="A278" s="13" t="s">
        <v>177</v>
      </c>
      <c r="B278" s="64">
        <f>SUM(B272:B277)</f>
        <v>338114803.64999998</v>
      </c>
      <c r="C278" s="64">
        <f t="shared" ref="C278:F278" si="43">SUM(C272:C277)</f>
        <v>199989834.59</v>
      </c>
      <c r="D278" s="64">
        <f t="shared" si="43"/>
        <v>0</v>
      </c>
      <c r="E278" s="64">
        <f t="shared" si="43"/>
        <v>0</v>
      </c>
      <c r="F278" s="64">
        <f t="shared" si="43"/>
        <v>538104638.24000001</v>
      </c>
    </row>
    <row r="279" spans="1:6" ht="15" x14ac:dyDescent="0.25">
      <c r="A279" s="12" t="s">
        <v>178</v>
      </c>
      <c r="B279" s="58"/>
      <c r="C279" s="58"/>
      <c r="D279" s="58"/>
      <c r="E279" s="58"/>
      <c r="F279" s="66"/>
    </row>
    <row r="280" spans="1:6" s="46" customFormat="1" ht="15" x14ac:dyDescent="0.2">
      <c r="A280" s="43" t="s">
        <v>179</v>
      </c>
      <c r="B280" s="58"/>
      <c r="C280" s="58"/>
      <c r="D280" s="58"/>
      <c r="E280" s="58"/>
      <c r="F280" s="64">
        <f t="shared" ref="F280:F285" si="44">SUM(B280:E280)</f>
        <v>0</v>
      </c>
    </row>
    <row r="281" spans="1:6" x14ac:dyDescent="0.2">
      <c r="A281" s="43" t="s">
        <v>180</v>
      </c>
      <c r="B281" s="58">
        <v>20827330</v>
      </c>
      <c r="C281" s="58">
        <v>18341119</v>
      </c>
      <c r="D281" s="58"/>
      <c r="E281" s="58"/>
      <c r="F281" s="64">
        <f t="shared" si="44"/>
        <v>39168449</v>
      </c>
    </row>
    <row r="282" spans="1:6" x14ac:dyDescent="0.2">
      <c r="A282" s="43" t="s">
        <v>181</v>
      </c>
      <c r="B282" s="58"/>
      <c r="C282" s="58"/>
      <c r="D282" s="58"/>
      <c r="E282" s="58"/>
      <c r="F282" s="64">
        <f t="shared" si="44"/>
        <v>0</v>
      </c>
    </row>
    <row r="283" spans="1:6" x14ac:dyDescent="0.2">
      <c r="A283" s="43" t="s">
        <v>182</v>
      </c>
      <c r="B283" s="58"/>
      <c r="C283" s="58"/>
      <c r="D283" s="58"/>
      <c r="E283" s="58"/>
      <c r="F283" s="64">
        <f t="shared" si="44"/>
        <v>0</v>
      </c>
    </row>
    <row r="284" spans="1:6" x14ac:dyDescent="0.2">
      <c r="A284" s="43" t="s">
        <v>183</v>
      </c>
      <c r="B284" s="58"/>
      <c r="C284" s="58"/>
      <c r="D284" s="58"/>
      <c r="E284" s="58"/>
      <c r="F284" s="64">
        <f t="shared" si="44"/>
        <v>0</v>
      </c>
    </row>
    <row r="285" spans="1:6" x14ac:dyDescent="0.2">
      <c r="A285" s="43" t="s">
        <v>184</v>
      </c>
      <c r="B285" s="58"/>
      <c r="C285" s="58"/>
      <c r="D285" s="58"/>
      <c r="E285" s="58"/>
      <c r="F285" s="64">
        <f t="shared" si="44"/>
        <v>0</v>
      </c>
    </row>
    <row r="286" spans="1:6" ht="15" x14ac:dyDescent="0.25">
      <c r="A286" s="13" t="s">
        <v>185</v>
      </c>
      <c r="B286" s="64">
        <f>SUM(B280:B285)</f>
        <v>20827330</v>
      </c>
      <c r="C286" s="64">
        <f t="shared" ref="C286:F286" si="45">SUM(C280:C285)</f>
        <v>18341119</v>
      </c>
      <c r="D286" s="64">
        <f t="shared" si="45"/>
        <v>0</v>
      </c>
      <c r="E286" s="64">
        <f t="shared" si="45"/>
        <v>0</v>
      </c>
      <c r="F286" s="64">
        <f t="shared" si="45"/>
        <v>39168449</v>
      </c>
    </row>
    <row r="287" spans="1:6" ht="15" x14ac:dyDescent="0.25">
      <c r="A287" s="12" t="s">
        <v>186</v>
      </c>
      <c r="B287" s="58"/>
      <c r="C287" s="58"/>
      <c r="D287" s="58"/>
      <c r="E287" s="58"/>
      <c r="F287" s="66"/>
    </row>
    <row r="288" spans="1:6" x14ac:dyDescent="0.2">
      <c r="A288" s="43" t="s">
        <v>187</v>
      </c>
      <c r="B288" s="58">
        <v>45773450</v>
      </c>
      <c r="C288" s="58">
        <v>48174500</v>
      </c>
      <c r="D288" s="58"/>
      <c r="E288" s="58"/>
      <c r="F288" s="64">
        <f t="shared" ref="F288:F293" si="46">SUM(B288:E288)</f>
        <v>93947950</v>
      </c>
    </row>
    <row r="289" spans="1:6" x14ac:dyDescent="0.2">
      <c r="A289" s="43" t="s">
        <v>188</v>
      </c>
      <c r="B289" s="58"/>
      <c r="C289" s="58"/>
      <c r="D289" s="58"/>
      <c r="E289" s="58"/>
      <c r="F289" s="64">
        <f t="shared" si="46"/>
        <v>0</v>
      </c>
    </row>
    <row r="290" spans="1:6" x14ac:dyDescent="0.2">
      <c r="A290" s="43" t="s">
        <v>189</v>
      </c>
      <c r="B290" s="58"/>
      <c r="C290" s="58"/>
      <c r="D290" s="58"/>
      <c r="E290" s="58"/>
      <c r="F290" s="64">
        <f t="shared" si="46"/>
        <v>0</v>
      </c>
    </row>
    <row r="291" spans="1:6" x14ac:dyDescent="0.2">
      <c r="A291" s="43" t="s">
        <v>190</v>
      </c>
      <c r="B291" s="58">
        <v>49382744.799999997</v>
      </c>
      <c r="C291" s="58">
        <v>9351087</v>
      </c>
      <c r="D291" s="58"/>
      <c r="E291" s="58"/>
      <c r="F291" s="64">
        <f t="shared" si="46"/>
        <v>58733831.799999997</v>
      </c>
    </row>
    <row r="292" spans="1:6" s="46" customFormat="1" ht="15" x14ac:dyDescent="0.2">
      <c r="A292" s="44" t="s">
        <v>191</v>
      </c>
      <c r="B292" s="58"/>
      <c r="C292" s="58"/>
      <c r="D292" s="58"/>
      <c r="E292" s="58"/>
      <c r="F292" s="64">
        <f t="shared" si="46"/>
        <v>0</v>
      </c>
    </row>
    <row r="293" spans="1:6" s="46" customFormat="1" ht="15" x14ac:dyDescent="0.2">
      <c r="A293" s="44" t="s">
        <v>192</v>
      </c>
      <c r="B293" s="58"/>
      <c r="C293" s="58"/>
      <c r="D293" s="58"/>
      <c r="E293" s="58"/>
      <c r="F293" s="64">
        <f t="shared" si="46"/>
        <v>0</v>
      </c>
    </row>
    <row r="294" spans="1:6" s="46" customFormat="1" ht="19.5" customHeight="1" x14ac:dyDescent="0.25">
      <c r="A294" s="13" t="s">
        <v>193</v>
      </c>
      <c r="B294" s="64">
        <f>SUM(B288:B293)</f>
        <v>95156194.799999997</v>
      </c>
      <c r="C294" s="64">
        <f t="shared" ref="C294:F294" si="47">SUM(C288:C293)</f>
        <v>57525587</v>
      </c>
      <c r="D294" s="64">
        <f t="shared" si="47"/>
        <v>0</v>
      </c>
      <c r="E294" s="64">
        <f t="shared" si="47"/>
        <v>0</v>
      </c>
      <c r="F294" s="64">
        <f t="shared" si="47"/>
        <v>152681781.80000001</v>
      </c>
    </row>
    <row r="295" spans="1:6" ht="15" x14ac:dyDescent="0.25">
      <c r="A295" s="12" t="s">
        <v>194</v>
      </c>
      <c r="B295" s="58"/>
      <c r="C295" s="58"/>
      <c r="D295" s="58"/>
      <c r="E295" s="58"/>
      <c r="F295" s="66"/>
    </row>
    <row r="296" spans="1:6" x14ac:dyDescent="0.2">
      <c r="A296" s="43" t="s">
        <v>195</v>
      </c>
      <c r="B296" s="58">
        <v>185900460</v>
      </c>
      <c r="C296" s="58">
        <v>68808176.370000005</v>
      </c>
      <c r="D296" s="58"/>
      <c r="E296" s="58"/>
      <c r="F296" s="64">
        <f t="shared" ref="F296:F303" si="48">SUM(B296:E296)</f>
        <v>254708636.37</v>
      </c>
    </row>
    <row r="297" spans="1:6" x14ac:dyDescent="0.2">
      <c r="A297" s="43" t="s">
        <v>196</v>
      </c>
      <c r="B297" s="58"/>
      <c r="C297" s="58"/>
      <c r="D297" s="58"/>
      <c r="E297" s="58"/>
      <c r="F297" s="64">
        <f t="shared" si="48"/>
        <v>0</v>
      </c>
    </row>
    <row r="298" spans="1:6" x14ac:dyDescent="0.2">
      <c r="A298" s="43" t="s">
        <v>197</v>
      </c>
      <c r="B298" s="58"/>
      <c r="C298" s="58"/>
      <c r="D298" s="58"/>
      <c r="E298" s="58"/>
      <c r="F298" s="64">
        <f t="shared" si="48"/>
        <v>0</v>
      </c>
    </row>
    <row r="299" spans="1:6" x14ac:dyDescent="0.2">
      <c r="A299" s="43" t="s">
        <v>198</v>
      </c>
      <c r="B299" s="58"/>
      <c r="C299" s="58"/>
      <c r="D299" s="58"/>
      <c r="E299" s="58"/>
      <c r="F299" s="64">
        <f t="shared" si="48"/>
        <v>0</v>
      </c>
    </row>
    <row r="300" spans="1:6" x14ac:dyDescent="0.2">
      <c r="A300" s="43" t="s">
        <v>199</v>
      </c>
      <c r="B300" s="58"/>
      <c r="C300" s="58"/>
      <c r="D300" s="58"/>
      <c r="E300" s="58"/>
      <c r="F300" s="64">
        <f t="shared" si="48"/>
        <v>0</v>
      </c>
    </row>
    <row r="301" spans="1:6" x14ac:dyDescent="0.2">
      <c r="A301" s="43" t="s">
        <v>200</v>
      </c>
      <c r="B301" s="58">
        <v>65600719</v>
      </c>
      <c r="C301" s="58">
        <v>16260976</v>
      </c>
      <c r="D301" s="58"/>
      <c r="E301" s="58"/>
      <c r="F301" s="64">
        <f t="shared" si="48"/>
        <v>81861695</v>
      </c>
    </row>
    <row r="302" spans="1:6" x14ac:dyDescent="0.2">
      <c r="A302" s="43" t="s">
        <v>201</v>
      </c>
      <c r="B302" s="58"/>
      <c r="C302" s="58"/>
      <c r="D302" s="58"/>
      <c r="E302" s="58"/>
      <c r="F302" s="64">
        <f t="shared" si="48"/>
        <v>0</v>
      </c>
    </row>
    <row r="303" spans="1:6" x14ac:dyDescent="0.2">
      <c r="A303" s="43" t="s">
        <v>202</v>
      </c>
      <c r="B303" s="58"/>
      <c r="C303" s="58"/>
      <c r="D303" s="58"/>
      <c r="E303" s="58"/>
      <c r="F303" s="64">
        <f t="shared" si="48"/>
        <v>0</v>
      </c>
    </row>
    <row r="304" spans="1:6" ht="15" x14ac:dyDescent="0.25">
      <c r="A304" s="47" t="s">
        <v>203</v>
      </c>
      <c r="B304" s="64">
        <f>SUM(B296:B303)</f>
        <v>251501179</v>
      </c>
      <c r="C304" s="64">
        <f t="shared" ref="C304:F304" si="49">SUM(C296:C303)</f>
        <v>85069152.370000005</v>
      </c>
      <c r="D304" s="64">
        <f t="shared" si="49"/>
        <v>0</v>
      </c>
      <c r="E304" s="64">
        <f t="shared" si="49"/>
        <v>0</v>
      </c>
      <c r="F304" s="64">
        <f t="shared" si="49"/>
        <v>336570331.37</v>
      </c>
    </row>
    <row r="305" spans="1:6" ht="15" x14ac:dyDescent="0.25">
      <c r="A305" s="12" t="s">
        <v>204</v>
      </c>
      <c r="B305" s="58"/>
      <c r="C305" s="58"/>
      <c r="D305" s="58"/>
      <c r="E305" s="58"/>
      <c r="F305" s="66"/>
    </row>
    <row r="306" spans="1:6" x14ac:dyDescent="0.2">
      <c r="A306" s="43" t="s">
        <v>205</v>
      </c>
      <c r="B306" s="58"/>
      <c r="C306" s="58"/>
      <c r="D306" s="58"/>
      <c r="E306" s="58"/>
      <c r="F306" s="64">
        <f t="shared" ref="F306:F314" si="50">SUM(B306:E306)</f>
        <v>0</v>
      </c>
    </row>
    <row r="307" spans="1:6" x14ac:dyDescent="0.2">
      <c r="A307" s="43" t="s">
        <v>206</v>
      </c>
      <c r="B307" s="58"/>
      <c r="C307" s="58"/>
      <c r="D307" s="58"/>
      <c r="E307" s="58"/>
      <c r="F307" s="64">
        <f t="shared" si="50"/>
        <v>0</v>
      </c>
    </row>
    <row r="308" spans="1:6" x14ac:dyDescent="0.2">
      <c r="A308" s="43" t="s">
        <v>207</v>
      </c>
      <c r="B308" s="58"/>
      <c r="C308" s="58"/>
      <c r="D308" s="58"/>
      <c r="E308" s="58"/>
      <c r="F308" s="64">
        <f t="shared" si="50"/>
        <v>0</v>
      </c>
    </row>
    <row r="309" spans="1:6" x14ac:dyDescent="0.2">
      <c r="A309" s="43" t="s">
        <v>208</v>
      </c>
      <c r="B309" s="58"/>
      <c r="C309" s="58"/>
      <c r="D309" s="58"/>
      <c r="E309" s="58"/>
      <c r="F309" s="64">
        <f t="shared" si="50"/>
        <v>0</v>
      </c>
    </row>
    <row r="310" spans="1:6" s="46" customFormat="1" ht="15" x14ac:dyDescent="0.2">
      <c r="A310" s="43" t="s">
        <v>209</v>
      </c>
      <c r="B310" s="58"/>
      <c r="C310" s="58"/>
      <c r="D310" s="58"/>
      <c r="E310" s="58"/>
      <c r="F310" s="64">
        <f t="shared" si="50"/>
        <v>0</v>
      </c>
    </row>
    <row r="311" spans="1:6" x14ac:dyDescent="0.2">
      <c r="A311" s="43" t="s">
        <v>210</v>
      </c>
      <c r="B311" s="58"/>
      <c r="C311" s="58"/>
      <c r="D311" s="58"/>
      <c r="E311" s="58"/>
      <c r="F311" s="64">
        <f t="shared" si="50"/>
        <v>0</v>
      </c>
    </row>
    <row r="312" spans="1:6" x14ac:dyDescent="0.2">
      <c r="A312" s="43" t="s">
        <v>211</v>
      </c>
      <c r="B312" s="58"/>
      <c r="C312" s="58"/>
      <c r="D312" s="58"/>
      <c r="E312" s="58"/>
      <c r="F312" s="64">
        <f t="shared" si="50"/>
        <v>0</v>
      </c>
    </row>
    <row r="313" spans="1:6" x14ac:dyDescent="0.2">
      <c r="A313" s="43" t="s">
        <v>212</v>
      </c>
      <c r="B313" s="58"/>
      <c r="C313" s="58"/>
      <c r="D313" s="58"/>
      <c r="E313" s="58"/>
      <c r="F313" s="64">
        <f t="shared" si="50"/>
        <v>0</v>
      </c>
    </row>
    <row r="314" spans="1:6" x14ac:dyDescent="0.2">
      <c r="A314" s="43" t="s">
        <v>213</v>
      </c>
      <c r="B314" s="58"/>
      <c r="C314" s="58"/>
      <c r="D314" s="58"/>
      <c r="E314" s="58"/>
      <c r="F314" s="64">
        <f t="shared" si="50"/>
        <v>0</v>
      </c>
    </row>
    <row r="315" spans="1:6" ht="15" x14ac:dyDescent="0.25">
      <c r="A315" s="47" t="s">
        <v>214</v>
      </c>
      <c r="B315" s="64">
        <f>SUM(B306:B314)</f>
        <v>0</v>
      </c>
      <c r="C315" s="64">
        <f t="shared" ref="C315:F315" si="51">SUM(C306:C314)</f>
        <v>0</v>
      </c>
      <c r="D315" s="64">
        <f t="shared" si="51"/>
        <v>0</v>
      </c>
      <c r="E315" s="64">
        <f t="shared" si="51"/>
        <v>0</v>
      </c>
      <c r="F315" s="64">
        <f t="shared" si="51"/>
        <v>0</v>
      </c>
    </row>
    <row r="316" spans="1:6" ht="15" x14ac:dyDescent="0.25">
      <c r="A316" s="48" t="s">
        <v>217</v>
      </c>
      <c r="B316" s="70">
        <f>SUM(B315,B304,B294,B286,B278,B270,B262,B250,B242)</f>
        <v>1663270223.1500001</v>
      </c>
      <c r="C316" s="70">
        <f t="shared" ref="C316:F316" si="52">SUM(C315,C304,C294,C286,C278,C270,C262,C250,C242)</f>
        <v>1293570550.0900002</v>
      </c>
      <c r="D316" s="70">
        <f t="shared" si="52"/>
        <v>0</v>
      </c>
      <c r="E316" s="70">
        <f t="shared" si="52"/>
        <v>0</v>
      </c>
      <c r="F316" s="70">
        <f t="shared" si="52"/>
        <v>2956840773.2400002</v>
      </c>
    </row>
    <row r="317" spans="1:6" ht="14.45" customHeight="1" x14ac:dyDescent="0.25">
      <c r="A317" s="36" t="s">
        <v>218</v>
      </c>
      <c r="B317" s="71">
        <f>B316+B226</f>
        <v>1783985732.99</v>
      </c>
      <c r="C317" s="71">
        <f t="shared" ref="C317:F317" si="53">C316+C226</f>
        <v>1568716954.3700001</v>
      </c>
      <c r="D317" s="71">
        <f t="shared" si="53"/>
        <v>0</v>
      </c>
      <c r="E317" s="71">
        <f t="shared" si="53"/>
        <v>0</v>
      </c>
      <c r="F317" s="72">
        <f t="shared" si="53"/>
        <v>3352702687.3600001</v>
      </c>
    </row>
    <row r="318" spans="1:6" ht="15" x14ac:dyDescent="0.2">
      <c r="A318" s="49"/>
      <c r="B318" s="67"/>
      <c r="C318" s="67"/>
      <c r="D318" s="67"/>
      <c r="E318" s="67"/>
      <c r="F318" s="73"/>
    </row>
    <row r="319" spans="1:6" ht="15" x14ac:dyDescent="0.2">
      <c r="A319" s="49"/>
      <c r="B319" s="57"/>
      <c r="C319" s="57"/>
      <c r="D319" s="57"/>
      <c r="E319" s="57"/>
      <c r="F319" s="60"/>
    </row>
    <row r="320" spans="1:6" x14ac:dyDescent="0.2">
      <c r="A320" s="9" t="s">
        <v>219</v>
      </c>
    </row>
    <row r="321" spans="1:6" x14ac:dyDescent="0.2">
      <c r="A321" s="9" t="s">
        <v>220</v>
      </c>
    </row>
    <row r="322" spans="1:6" s="51" customFormat="1" ht="15" x14ac:dyDescent="0.25">
      <c r="A322" s="9" t="s">
        <v>221</v>
      </c>
      <c r="F322" s="52"/>
    </row>
    <row r="324" spans="1:6" ht="15" x14ac:dyDescent="0.25">
      <c r="A324" s="53" t="s">
        <v>222</v>
      </c>
    </row>
    <row r="325" spans="1:6" x14ac:dyDescent="0.2">
      <c r="A325" s="53"/>
    </row>
    <row r="326" spans="1:6" ht="15" x14ac:dyDescent="0.25">
      <c r="A326" s="54" t="s">
        <v>226</v>
      </c>
    </row>
    <row r="327" spans="1:6" x14ac:dyDescent="0.2">
      <c r="A327" s="53"/>
    </row>
    <row r="328" spans="1:6" ht="15" x14ac:dyDescent="0.25">
      <c r="A328" s="54" t="s">
        <v>225</v>
      </c>
      <c r="E328" s="6"/>
      <c r="F328" s="55"/>
    </row>
    <row r="329" spans="1:6" x14ac:dyDescent="0.2">
      <c r="A329" s="53"/>
    </row>
    <row r="330" spans="1:6" ht="15" x14ac:dyDescent="0.25">
      <c r="A330" s="53" t="s">
        <v>223</v>
      </c>
    </row>
    <row r="332" spans="1:6" ht="15" x14ac:dyDescent="0.25">
      <c r="A332" s="6" t="s">
        <v>227</v>
      </c>
    </row>
  </sheetData>
  <sheetProtection algorithmName="SHA-512" hashValue="DVYKOm30jwmeTTHksOVrtksAIJhugaZ3o1w16AjxGdLd83hdsulwXzfVYT31A8kqpR2AvPXh6rNWyE7VGDSvMw==" saltValue="DaatnmnESqYNzUxDfORpUQ==" spinCount="100000" sheet="1" formatCell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rowBreaks count="4" manualBreakCount="4">
    <brk id="52" max="16383" man="1"/>
    <brk id="102" max="16383" man="1"/>
    <brk id="147" max="16383" man="1"/>
    <brk id="2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0" ma:contentTypeDescription="Create a new document." ma:contentTypeScope="" ma:versionID="6edaf34e32aed61bb730d937efde03a9">
  <xsd:schema xmlns:xsd="http://www.w3.org/2001/XMLSchema" xmlns:xs="http://www.w3.org/2001/XMLSchema" xmlns:p="http://schemas.microsoft.com/office/2006/metadata/properties" xmlns:ns2="ee4dc931-45c1-4031-9fb1-72622d83429a" xmlns:ns3="4c8dcc33-dce9-4cbe-94d5-e190ebb3bbce" targetNamespace="http://schemas.microsoft.com/office/2006/metadata/properties" ma:root="true" ma:fieldsID="9d5d9cedd2aef25804f41fc7707d46d4" ns2:_="" ns3:_=""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954C03-AA19-4003-89A7-874B7494E800}">
  <ds:schemaRefs/>
</ds:datastoreItem>
</file>

<file path=customXml/itemProps2.xml><?xml version="1.0" encoding="utf-8"?>
<ds:datastoreItem xmlns:ds="http://schemas.openxmlformats.org/officeDocument/2006/customXml" ds:itemID="{4EF6FC74-7725-4F71-82CA-25823D7D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2C9A3B-5140-4C5A-96F4-059FE5EF20D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c8dcc33-dce9-4cbe-94d5-e190ebb3bbce"/>
    <ds:schemaRef ds:uri="ee4dc931-45c1-4031-9fb1-72622d83429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FY2023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HOD PRS WUDIL LGA</cp:lastModifiedBy>
  <cp:revision/>
  <cp:lastPrinted>2025-04-19T06:48:07Z</cp:lastPrinted>
  <dcterms:created xsi:type="dcterms:W3CDTF">2017-10-05T15:39:53Z</dcterms:created>
  <dcterms:modified xsi:type="dcterms:W3CDTF">2025-07-18T15:00:44Z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</Properties>
</file>